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Avanzado\Análisis de Hipótesis y Solver\Administrador de Escenarios\"/>
    </mc:Choice>
  </mc:AlternateContent>
  <bookViews>
    <workbookView xWindow="-120" yWindow="-120" windowWidth="20730" windowHeight="11160" tabRatio="807" firstSheet="1" activeTab="1"/>
  </bookViews>
  <sheets>
    <sheet name="PRECIOS DE BOLETERIA" sheetId="1" state="hidden" r:id="rId1"/>
    <sheet name="ESCENARIOS" sheetId="6" r:id="rId2"/>
    <sheet name="Resumen del escenario" sheetId="9" r:id="rId3"/>
    <sheet name="Tabla dinámica del escenario" sheetId="10" r:id="rId4"/>
  </sheets>
  <definedNames>
    <definedName name="Cortesias">'PRECIOS DE BOLETERIA'!$D$15</definedName>
    <definedName name="COSTO_TOTAL">ESCENARIOS!$C$13</definedName>
    <definedName name="General">'PRECIOS DE BOLETERIA'!$D$14</definedName>
    <definedName name="INTERÉS">ESCENARIOS!$C$8</definedName>
    <definedName name="NRO_CUOTA">ESCENARIOS!$C$9</definedName>
    <definedName name="PAG_MENSUAL">ESCENARIOS!$C$12</definedName>
    <definedName name="Platinum">'PRECIOS DE BOLETERIA'!$D$11</definedName>
    <definedName name="Preferencial">'PRECIOS DE BOLETERIA'!$D$13</definedName>
    <definedName name="Total">Tabla1[[#Totals],[TOTAL]]</definedName>
    <definedName name="VIP">'PRECIOS DE BOLETERIA'!$D$12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" i="6" l="1"/>
  <c r="C10" i="6"/>
  <c r="C12" i="6" l="1"/>
  <c r="C13" i="6" s="1"/>
  <c r="F11" i="1"/>
  <c r="F12" i="1"/>
  <c r="F13" i="1"/>
  <c r="F14" i="1"/>
  <c r="F15" i="1"/>
  <c r="F16" i="1" l="1"/>
  <c r="E6" i="1" s="1"/>
</calcChain>
</file>

<file path=xl/sharedStrings.xml><?xml version="1.0" encoding="utf-8"?>
<sst xmlns="http://schemas.openxmlformats.org/spreadsheetml/2006/main" count="72" uniqueCount="57">
  <si>
    <t>TIPO DE BOLETA</t>
  </si>
  <si>
    <t>PLATINUM</t>
  </si>
  <si>
    <t>VIP</t>
  </si>
  <si>
    <t>PREFERENCIAL</t>
  </si>
  <si>
    <t>GENERAL</t>
  </si>
  <si>
    <t>SILLAS</t>
  </si>
  <si>
    <t>TOTAL</t>
  </si>
  <si>
    <t>GANANCIA DEL EVENTO</t>
  </si>
  <si>
    <t xml:space="preserve">ADMINISTRADOR DE ESCENARIOS </t>
  </si>
  <si>
    <t>COSTO DE BOLETERÍA</t>
  </si>
  <si>
    <t>COSTO TOTAL DEL EVENTO</t>
  </si>
  <si>
    <t>CORTESÍAS</t>
  </si>
  <si>
    <t>SILLAS DISPONIBLE AUDITORIO</t>
  </si>
  <si>
    <t>ARTÍCULO</t>
  </si>
  <si>
    <t>VALOR</t>
  </si>
  <si>
    <t>INTERÉS MENSUAL</t>
  </si>
  <si>
    <t>No. CUOTAS</t>
  </si>
  <si>
    <t>PRECIO BOLETOS</t>
  </si>
  <si>
    <t>Total</t>
  </si>
  <si>
    <t>VALOR DE CUOTA</t>
  </si>
  <si>
    <t>VALOR INTERÉS MENSUAL</t>
  </si>
  <si>
    <t>PAGO MENSUAL</t>
  </si>
  <si>
    <t>LAPTOP</t>
  </si>
  <si>
    <t>ESCENARIOS</t>
  </si>
  <si>
    <t>Opción A</t>
  </si>
  <si>
    <t>Opción B</t>
  </si>
  <si>
    <t>Opción C</t>
  </si>
  <si>
    <t>NÚMERO DE CUOTAS</t>
  </si>
  <si>
    <t>Opción D</t>
  </si>
  <si>
    <t>Opción E</t>
  </si>
  <si>
    <t>Opción F</t>
  </si>
  <si>
    <t>COSTO TOTAL</t>
  </si>
  <si>
    <t>Opción G</t>
  </si>
  <si>
    <t>A</t>
  </si>
  <si>
    <t>Creado por SOLVO el 2/10/2019</t>
  </si>
  <si>
    <t>Resumen del escenario</t>
  </si>
  <si>
    <t>Celdas cambiantes:</t>
  </si>
  <si>
    <t>Valores actuales:</t>
  </si>
  <si>
    <t>Celdas de resultado:</t>
  </si>
  <si>
    <t>Notas: La columna de valores actuales representa los valores de las celdas cambiantes</t>
  </si>
  <si>
    <t>en el momento en que se creó el Informe resumen de escenario. Las celdas cambiantes de</t>
  </si>
  <si>
    <t>cada escenario se muestran en gris.</t>
  </si>
  <si>
    <t>Un escenario es un conjunto de valores que Excel guarda y puede sustituir automáticamente en la hoja de cálculo. Podemos crear y guardar diferentes grupos de valores como escenarios, para mostrarnos los resultados finales posibles en cada uno.</t>
  </si>
  <si>
    <t>Ejemplo opción A</t>
  </si>
  <si>
    <t>B</t>
  </si>
  <si>
    <t>C</t>
  </si>
  <si>
    <t>D</t>
  </si>
  <si>
    <t>E</t>
  </si>
  <si>
    <t>F</t>
  </si>
  <si>
    <t>G</t>
  </si>
  <si>
    <t>INTERÉS</t>
  </si>
  <si>
    <t>NRO_CUOTA</t>
  </si>
  <si>
    <t>PAG_MENSUAL</t>
  </si>
  <si>
    <t>COSTO_TOTAL</t>
  </si>
  <si>
    <t>Etiquetas de fila</t>
  </si>
  <si>
    <t>$C$8:$C$9 por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</si>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</sst>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_-;\-&quot;$&quot;* #,##0_-;_-&quot;$&quot;* &quot;-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0"/>
      <color theme="0"/>
      <name val="Eras Bold ITC"/>
      <family val="2"/>
    </font>
    <font>
      <b/>
      <sz val="16"/>
      <color theme="0"/>
      <name val="Arial"/>
      <family val="2"/>
    </font>
    <font>
      <sz val="16"/>
      <color theme="1"/>
      <name val="Arial"/>
      <family val="2"/>
    </font>
    <font>
      <b/>
      <sz val="16"/>
      <name val="Arial"/>
      <family val="2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Fill="1" applyBorder="1"/>
    <xf numFmtId="0" fontId="4" fillId="0" borderId="0" xfId="0" applyFont="1"/>
    <xf numFmtId="0" fontId="4" fillId="0" borderId="1" xfId="0" applyFont="1" applyBorder="1" applyAlignment="1">
      <alignment horizontal="center"/>
    </xf>
    <xf numFmtId="164" fontId="4" fillId="0" borderId="1" xfId="2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4" xfId="2" applyNumberFormat="1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5" fillId="0" borderId="7" xfId="0" applyFont="1" applyFill="1" applyBorder="1"/>
    <xf numFmtId="0" fontId="4" fillId="0" borderId="8" xfId="0" applyFont="1" applyFill="1" applyBorder="1"/>
    <xf numFmtId="164" fontId="4" fillId="0" borderId="9" xfId="2" applyNumberFormat="1" applyFont="1" applyFill="1" applyBorder="1"/>
    <xf numFmtId="0" fontId="4" fillId="0" borderId="9" xfId="0" applyFont="1" applyFill="1" applyBorder="1" applyAlignment="1">
      <alignment horizontal="center"/>
    </xf>
    <xf numFmtId="164" fontId="4" fillId="0" borderId="10" xfId="2" applyNumberFormat="1" applyFont="1" applyFill="1" applyBorder="1"/>
    <xf numFmtId="0" fontId="4" fillId="0" borderId="9" xfId="0" applyNumberFormat="1" applyFont="1" applyFill="1" applyBorder="1"/>
    <xf numFmtId="164" fontId="4" fillId="0" borderId="10" xfId="0" applyNumberFormat="1" applyFont="1" applyFill="1" applyBorder="1"/>
    <xf numFmtId="0" fontId="6" fillId="3" borderId="1" xfId="0" applyFont="1" applyFill="1" applyBorder="1" applyAlignment="1">
      <alignment horizontal="right"/>
    </xf>
    <xf numFmtId="0" fontId="0" fillId="0" borderId="2" xfId="0" applyBorder="1" applyAlignment="1"/>
    <xf numFmtId="0" fontId="0" fillId="0" borderId="0" xfId="0" applyAlignment="1"/>
    <xf numFmtId="0" fontId="6" fillId="4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164" fontId="7" fillId="0" borderId="1" xfId="2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9" fontId="7" fillId="0" borderId="6" xfId="3" applyFont="1" applyBorder="1" applyAlignment="1">
      <alignment horizontal="right"/>
    </xf>
    <xf numFmtId="0" fontId="6" fillId="3" borderId="1" xfId="0" applyFont="1" applyFill="1" applyBorder="1" applyAlignment="1">
      <alignment horizontal="center" vertical="center"/>
    </xf>
    <xf numFmtId="9" fontId="7" fillId="0" borderId="1" xfId="3" applyNumberFormat="1" applyFont="1" applyBorder="1" applyAlignment="1">
      <alignment horizontal="right"/>
    </xf>
    <xf numFmtId="0" fontId="0" fillId="0" borderId="0" xfId="0" applyFill="1" applyBorder="1" applyAlignment="1"/>
    <xf numFmtId="9" fontId="0" fillId="0" borderId="0" xfId="0" applyNumberFormat="1" applyFill="1" applyBorder="1" applyAlignment="1"/>
    <xf numFmtId="164" fontId="0" fillId="0" borderId="0" xfId="0" applyNumberFormat="1" applyFill="1" applyBorder="1" applyAlignment="1"/>
    <xf numFmtId="164" fontId="0" fillId="0" borderId="14" xfId="0" applyNumberFormat="1" applyFill="1" applyBorder="1" applyAlignment="1"/>
    <xf numFmtId="0" fontId="10" fillId="6" borderId="15" xfId="0" applyFont="1" applyFill="1" applyBorder="1" applyAlignment="1">
      <alignment horizontal="left"/>
    </xf>
    <xf numFmtId="0" fontId="10" fillId="6" borderId="13" xfId="0" applyFont="1" applyFill="1" applyBorder="1" applyAlignment="1">
      <alignment horizontal="left"/>
    </xf>
    <xf numFmtId="0" fontId="0" fillId="0" borderId="16" xfId="0" applyFill="1" applyBorder="1" applyAlignment="1"/>
    <xf numFmtId="0" fontId="11" fillId="7" borderId="0" xfId="0" applyFont="1" applyFill="1" applyBorder="1" applyAlignment="1">
      <alignment horizontal="left"/>
    </xf>
    <xf numFmtId="0" fontId="12" fillId="7" borderId="16" xfId="0" applyFont="1" applyFill="1" applyBorder="1" applyAlignment="1">
      <alignment horizontal="left"/>
    </xf>
    <xf numFmtId="0" fontId="11" fillId="7" borderId="14" xfId="0" applyFont="1" applyFill="1" applyBorder="1" applyAlignment="1">
      <alignment horizontal="left"/>
    </xf>
    <xf numFmtId="0" fontId="13" fillId="6" borderId="13" xfId="0" applyFont="1" applyFill="1" applyBorder="1" applyAlignment="1">
      <alignment horizontal="right"/>
    </xf>
    <xf numFmtId="0" fontId="13" fillId="6" borderId="15" xfId="0" applyFont="1" applyFill="1" applyBorder="1" applyAlignment="1">
      <alignment horizontal="right"/>
    </xf>
    <xf numFmtId="9" fontId="0" fillId="8" borderId="0" xfId="0" applyNumberFormat="1" applyFill="1" applyBorder="1" applyAlignment="1"/>
    <xf numFmtId="0" fontId="0" fillId="8" borderId="0" xfId="0" applyFill="1" applyBorder="1" applyAlignment="1"/>
    <xf numFmtId="0" fontId="14" fillId="0" borderId="0" xfId="0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2" borderId="1" xfId="0" applyFont="1" applyFill="1" applyBorder="1" applyAlignment="1">
      <alignment horizontal="center"/>
    </xf>
    <xf numFmtId="164" fontId="4" fillId="0" borderId="1" xfId="2" applyFont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8" fillId="5" borderId="11" xfId="0" applyFont="1" applyFill="1" applyBorder="1" applyAlignment="1">
      <alignment horizontal="left" vertical="center"/>
    </xf>
    <xf numFmtId="0" fontId="9" fillId="5" borderId="11" xfId="1" applyFill="1" applyBorder="1" applyAlignment="1">
      <alignment horizontal="left" vertical="center"/>
    </xf>
    <xf numFmtId="0" fontId="8" fillId="5" borderId="12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</cellXfs>
  <cellStyles count="4">
    <cellStyle name="Moneda [0]" xfId="2" builtinId="7"/>
    <cellStyle name="NivelCol_1" xfId="1" builtinId="2" iLevel="0"/>
    <cellStyle name="Normal" xfId="0" builtinId="0"/>
    <cellStyle name="Porcentaje" xfId="3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numFmt numFmtId="164" formatCode="_-&quot;$&quot;* #,##0_-;\-&quot;$&quot;* #,##0_-;_-&quot;$&quot;* &quot;-&quot;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numFmt numFmtId="164" formatCode="_-&quot;$&quot;* #,##0_-;\-&quot;$&quot;* #,##0_-;_-&quot;$&quot;* &quot;-&quot;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numFmt numFmtId="164" formatCode="_-&quot;$&quot;* #,##0_-;\-&quot;$&quot;* #,##0_-;_-&quot;$&quot;* &quot;-&quot;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[Escenarios.xlsx]Tabla dinámica del escenario!TablaDinámica1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'Tabla dinámica del escenario'!$B$3</c:f>
              <c:strCache>
                <c:ptCount val="1"/>
                <c:pt idx="0">
                  <c:v>PAG_MENSUAL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'Tabla dinámica del escenario'!$A$4:$A$10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'Tabla dinámica del escenario'!$B$4:$B$10</c:f>
              <c:numCache>
                <c:formatCode>General</c:formatCode>
                <c:ptCount val="7"/>
                <c:pt idx="0">
                  <c:v>96</c:v>
                </c:pt>
                <c:pt idx="1">
                  <c:v>122</c:v>
                </c:pt>
                <c:pt idx="2">
                  <c:v>552</c:v>
                </c:pt>
                <c:pt idx="3">
                  <c:v>380</c:v>
                </c:pt>
                <c:pt idx="4">
                  <c:v>276</c:v>
                </c:pt>
                <c:pt idx="5">
                  <c:v>129</c:v>
                </c:pt>
                <c:pt idx="6">
                  <c:v>1350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96-4CDB-AEBF-2C3CF6C7FB60}"/>
            </c:ext>
          </c:extLst>
        </c:ser>
        <c:ser>
          <c:idx val="1"/>
          <c:order val="1"/>
          <c:tx>
            <c:strRef>
              <c:f>'Tabla dinámica del escenario'!$C$3</c:f>
              <c:strCache>
                <c:ptCount val="1"/>
                <c:pt idx="0">
                  <c:v>COSTO_TOTAL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'Tabla dinámica del escenario'!$A$4:$A$10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'Tabla dinámica del escenario'!$C$4:$C$10</c:f>
              <c:numCache>
                <c:formatCode>General</c:formatCode>
                <c:ptCount val="7"/>
                <c:pt idx="0">
                  <c:v>2880</c:v>
                </c:pt>
                <c:pt idx="1">
                  <c:v>4392</c:v>
                </c:pt>
                <c:pt idx="2">
                  <c:v>3312</c:v>
                </c:pt>
                <c:pt idx="3">
                  <c:v>3420</c:v>
                </c:pt>
                <c:pt idx="4">
                  <c:v>3312</c:v>
                </c:pt>
                <c:pt idx="5">
                  <c:v>3096</c:v>
                </c:pt>
                <c:pt idx="6">
                  <c:v>2700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96-4CDB-AEBF-2C3CF6C7F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0281120"/>
        <c:axId val="1120004640"/>
      </c:barChart>
      <c:catAx>
        <c:axId val="152028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0004640"/>
        <c:crosses val="autoZero"/>
        <c:auto val="1"/>
        <c:lblAlgn val="ctr"/>
        <c:lblOffset val="100"/>
        <c:noMultiLvlLbl val="0"/>
      </c:catAx>
      <c:valAx>
        <c:axId val="112000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28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118498</xdr:colOff>
      <xdr:row>5</xdr:row>
      <xdr:rowOff>8415</xdr:rowOff>
    </xdr:from>
    <xdr:to>
      <xdr:col>5</xdr:col>
      <xdr:colOff>307097</xdr:colOff>
      <xdr:row>13</xdr:row>
      <xdr:rowOff>27916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82E428C-BBC8-464B-9D88-8AFD56BD7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860" y="836105"/>
          <a:ext cx="1712599" cy="15960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3</xdr:row>
      <xdr:rowOff>9525</xdr:rowOff>
    </xdr:from>
    <xdr:to>
      <xdr:col>9</xdr:col>
      <xdr:colOff>104775</xdr:colOff>
      <xdr:row>17</xdr:row>
      <xdr:rowOff>85725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D8824FA-3AB4-4BCC-882B-588E3E2DCF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OLVO" refreshedDate="43740.844553125004" createdVersion="6" refreshedVersion="6" minRefreshableVersion="3" recordCount="7">
  <cacheSource type="scenario"/>
  <cacheFields count="4">
    <cacheField name="$C$8:$C$9" numFmtId="0">
      <sharedItems containsNonDate="0" count="7">
        <s v="A"/>
        <s v="B"/>
        <s v="C"/>
        <s v="D"/>
        <s v="E"/>
        <s v="F"/>
        <s v="G"/>
      </sharedItems>
    </cacheField>
    <cacheField name="$C$8:$C$9 por" numFmtId="0">
      <sharedItems containsNonDate="0" count="1">
        <s v="SOLVO"/>
      </sharedItems>
    </cacheField>
    <cacheField name="resultado PAG_MENSUAL" numFmtId="0">
      <sharedItems containsSemiMixedTypes="0" containsNonDate="0" containsString="0" containsNumber="1" containsInteger="1" minValue="96" maxValue="1350" count="7">
        <n v="96"/>
        <n v="122"/>
        <n v="552"/>
        <n v="380"/>
        <n v="276"/>
        <n v="129"/>
        <n v="1350"/>
      </sharedItems>
    </cacheField>
    <cacheField name="resultado COSTO_TOTAL" numFmtId="0">
      <sharedItems containsSemiMixedTypes="0" containsNonDate="0" containsString="0" containsNumber="1" containsInteger="1" minValue="2700" maxValue="4392" count="6">
        <n v="2880"/>
        <n v="4392"/>
        <n v="3312"/>
        <n v="3420"/>
        <n v="3096"/>
        <n v="27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Celdas de resultado" updatedVersion="6" minRefreshableVersion="3" useAutoFormatting="1" rowGrandTotals="0" colGrandTotals="0" itemPrintTitles="1" createdVersion="6" indent="0" outline="1" outlineData="1" multipleFieldFilters="0" chartFormat="1" fieldListSortAscending="1">
  <location ref="A3:C10" firstHeaderRow="0" firstDataRow="1" firstDataCol="1" rowPageCount="1" colPageCount="1"/>
  <pivotFields count="4"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axis="axisPage" showAll="0">
      <items count="2">
        <item x="0"/>
        <item t="default"/>
      </items>
    </pivotField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PAG_MENSUAL" fld="2" baseField="0" baseItem="0"/>
    <dataField name="COSTO_TOTAL" fld="3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a1" displayName="Tabla1" ref="C10:F16" totalsRowCount="1" headerRowDxfId="11" headerRowBorderDxfId="10" tableBorderDxfId="9" totalsRowBorderDxfId="8">
  <autoFilter ref="C10:F15"/>
  <tableColumns count="4">
    <tableColumn id="1" name="TIPO DE BOLETA" totalsRowLabel="Total" dataDxfId="7" totalsRowDxfId="6"/>
    <tableColumn id="2" name="PRECIO BOLETOS" dataDxfId="5" totalsRowDxfId="4" dataCellStyle="Moneda [0]"/>
    <tableColumn id="3" name="SILLAS" dataDxfId="3" totalsRowDxfId="2"/>
    <tableColumn id="4" name="TOTAL" totalsRowFunction="sum" dataDxfId="1" totalsRowDxfId="0" dataCellStyle="Moneda [0]">
      <calculatedColumnFormula>Tabla1[[#This Row],[PRECIO BOLETOS]]*Tabla1[[#This Row],[SILLAS]]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showGridLines="0" topLeftCell="A4" zoomScale="115" zoomScaleNormal="115" workbookViewId="0">
      <selection activeCell="F16" sqref="F16"/>
    </sheetView>
  </sheetViews>
  <sheetFormatPr baseColWidth="10" defaultRowHeight="15" x14ac:dyDescent="0.25"/>
  <cols>
    <col min="1" max="1" width="19.7109375" customWidth="1"/>
    <col min="2" max="2" width="13.85546875" customWidth="1"/>
    <col min="3" max="3" width="30.7109375" customWidth="1"/>
    <col min="4" max="4" width="31.140625" customWidth="1"/>
    <col min="5" max="5" width="15.7109375" customWidth="1"/>
    <col min="6" max="6" width="24.140625" customWidth="1"/>
  </cols>
  <sheetData>
    <row r="2" spans="1:7" x14ac:dyDescent="0.25">
      <c r="A2" s="1" t="s">
        <v>8</v>
      </c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5" spans="1:7" ht="20.25" x14ac:dyDescent="0.3">
      <c r="C5" s="48" t="s">
        <v>10</v>
      </c>
      <c r="D5" s="48"/>
      <c r="E5" s="47">
        <v>52000000</v>
      </c>
      <c r="F5" s="47"/>
    </row>
    <row r="6" spans="1:7" ht="20.25" x14ac:dyDescent="0.3">
      <c r="C6" s="48" t="s">
        <v>7</v>
      </c>
      <c r="D6" s="48"/>
      <c r="E6" s="47">
        <f>Tabla1[[#Totals],[TOTAL]]-E5</f>
        <v>273000000</v>
      </c>
      <c r="F6" s="47"/>
    </row>
    <row r="7" spans="1:7" ht="20.25" x14ac:dyDescent="0.3">
      <c r="C7" s="3"/>
      <c r="D7" s="3"/>
      <c r="E7" s="3"/>
      <c r="F7" s="3"/>
    </row>
    <row r="8" spans="1:7" ht="20.25" x14ac:dyDescent="0.3">
      <c r="C8" s="48" t="s">
        <v>12</v>
      </c>
      <c r="D8" s="48"/>
      <c r="E8" s="48"/>
      <c r="F8" s="4">
        <v>900</v>
      </c>
    </row>
    <row r="9" spans="1:7" ht="20.25" x14ac:dyDescent="0.3">
      <c r="C9" s="46" t="s">
        <v>9</v>
      </c>
      <c r="D9" s="46"/>
      <c r="E9" s="46"/>
      <c r="F9" s="46"/>
    </row>
    <row r="10" spans="1:7" ht="20.25" x14ac:dyDescent="0.3">
      <c r="C10" s="9" t="s">
        <v>0</v>
      </c>
      <c r="D10" s="10" t="s">
        <v>17</v>
      </c>
      <c r="E10" s="10" t="s">
        <v>5</v>
      </c>
      <c r="F10" s="11" t="s">
        <v>6</v>
      </c>
    </row>
    <row r="11" spans="1:7" ht="20.25" x14ac:dyDescent="0.3">
      <c r="C11" s="7" t="s">
        <v>1</v>
      </c>
      <c r="D11" s="5">
        <v>600000</v>
      </c>
      <c r="E11" s="6">
        <v>100</v>
      </c>
      <c r="F11" s="8">
        <f>Tabla1[[#This Row],[PRECIO BOLETOS]]*Tabla1[[#This Row],[SILLAS]]</f>
        <v>60000000</v>
      </c>
    </row>
    <row r="12" spans="1:7" ht="20.25" x14ac:dyDescent="0.3">
      <c r="C12" s="7" t="s">
        <v>2</v>
      </c>
      <c r="D12" s="5">
        <v>500000</v>
      </c>
      <c r="E12" s="6">
        <v>150</v>
      </c>
      <c r="F12" s="8">
        <f>Tabla1[[#This Row],[PRECIO BOLETOS]]*Tabla1[[#This Row],[SILLAS]]</f>
        <v>75000000</v>
      </c>
    </row>
    <row r="13" spans="1:7" ht="20.25" x14ac:dyDescent="0.3">
      <c r="A13" s="2"/>
      <c r="B13" s="2"/>
      <c r="C13" s="7" t="s">
        <v>3</v>
      </c>
      <c r="D13" s="5">
        <v>400000</v>
      </c>
      <c r="E13" s="6">
        <v>250</v>
      </c>
      <c r="F13" s="8">
        <f>Tabla1[[#This Row],[PRECIO BOLETOS]]*Tabla1[[#This Row],[SILLAS]]</f>
        <v>100000000</v>
      </c>
    </row>
    <row r="14" spans="1:7" ht="20.25" x14ac:dyDescent="0.3">
      <c r="C14" s="7" t="s">
        <v>4</v>
      </c>
      <c r="D14" s="5">
        <v>300000</v>
      </c>
      <c r="E14" s="6">
        <v>300</v>
      </c>
      <c r="F14" s="8">
        <f>Tabla1[[#This Row],[PRECIO BOLETOS]]*Tabla1[[#This Row],[SILLAS]]</f>
        <v>90000000</v>
      </c>
    </row>
    <row r="15" spans="1:7" ht="20.25" x14ac:dyDescent="0.3">
      <c r="C15" s="12" t="s">
        <v>11</v>
      </c>
      <c r="D15" s="13">
        <v>0</v>
      </c>
      <c r="E15" s="14">
        <v>100</v>
      </c>
      <c r="F15" s="15">
        <f>Tabla1[[#This Row],[PRECIO BOLETOS]]*Tabla1[[#This Row],[SILLAS]]</f>
        <v>0</v>
      </c>
    </row>
    <row r="16" spans="1:7" ht="20.25" x14ac:dyDescent="0.3">
      <c r="C16" s="12" t="s">
        <v>18</v>
      </c>
      <c r="D16" s="16"/>
      <c r="E16" s="14"/>
      <c r="F16" s="17">
        <f>SUBTOTAL(109,Tabla1[TOTAL])</f>
        <v>325000000</v>
      </c>
    </row>
  </sheetData>
  <scenarios current="2" show="2" sqref="F16">
    <scenario name="Precio mas bajo" locked="1" count="5" user="SOLVO" comment="Creado por SOLVO el 11/09/2019">
      <inputCells r="D11" val="500000" numFmtId="164"/>
      <inputCells r="D12" val="400000" numFmtId="164"/>
      <inputCells r="D13" val="300000" numFmtId="164"/>
      <inputCells r="D14" val="200000" numFmtId="164"/>
      <inputCells r="D15" val="0" numFmtId="164"/>
    </scenario>
    <scenario name="Precio mas alto" locked="1" count="5" user="SOLVO" comment="Creado por SOLVO el 11/09/2019_x000a_Modificado por SOLVO el 11/09/2019">
      <inputCells r="D11" val="700000" numFmtId="164"/>
      <inputCells r="D12" val="600000" numFmtId="164"/>
      <inputCells r="D13" val="500000" numFmtId="164"/>
      <inputCells r="D14" val="400000" numFmtId="164"/>
      <inputCells r="D15" val="0" numFmtId="164"/>
    </scenario>
    <scenario name="Precio medio" locked="1" count="5" user="SOLVO" comment="Creado por SOLVO el 11/09/2019_x000a_Modificado por SOLVO el 11/09/2019">
      <inputCells r="D11" val="600000" numFmtId="164"/>
      <inputCells r="D12" val="500000" numFmtId="164"/>
      <inputCells r="D13" val="400000" numFmtId="164"/>
      <inputCells r="D14" val="300000" numFmtId="164"/>
      <inputCells r="D15" val="0" numFmtId="164"/>
    </scenario>
  </scenarios>
  <mergeCells count="7">
    <mergeCell ref="A2:G3"/>
    <mergeCell ref="C9:F9"/>
    <mergeCell ref="E5:F5"/>
    <mergeCell ref="C5:D5"/>
    <mergeCell ref="C6:D6"/>
    <mergeCell ref="E6:F6"/>
    <mergeCell ref="C8:E8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7"/>
  <sheetViews>
    <sheetView showGridLines="0" tabSelected="1" zoomScale="145" zoomScaleNormal="145" workbookViewId="0">
      <selection activeCell="G7" sqref="G7"/>
    </sheetView>
  </sheetViews>
  <sheetFormatPr baseColWidth="10" defaultRowHeight="15" x14ac:dyDescent="0.25"/>
  <cols>
    <col min="1" max="1" width="3.42578125" customWidth="1"/>
    <col min="2" max="2" width="24.7109375" customWidth="1"/>
    <col min="3" max="3" width="13.5703125" customWidth="1"/>
    <col min="6" max="6" width="11.42578125" customWidth="1"/>
    <col min="7" max="7" width="10.85546875" customWidth="1"/>
  </cols>
  <sheetData>
    <row r="1" spans="2:10" ht="7.5" customHeight="1" x14ac:dyDescent="0.25"/>
    <row r="2" spans="2:10" ht="34.5" thickBot="1" x14ac:dyDescent="0.3">
      <c r="B2" s="49" t="s">
        <v>23</v>
      </c>
      <c r="C2" s="49"/>
      <c r="D2" s="49"/>
      <c r="E2" s="49"/>
      <c r="F2" s="49"/>
      <c r="G2" s="50"/>
      <c r="H2" s="49"/>
      <c r="I2" s="49"/>
      <c r="J2" s="51"/>
    </row>
    <row r="3" spans="2:10" ht="6.75" customHeight="1" thickTop="1" x14ac:dyDescent="0.25"/>
    <row r="4" spans="2:10" ht="33" customHeight="1" x14ac:dyDescent="0.25">
      <c r="B4" s="52" t="s">
        <v>42</v>
      </c>
      <c r="C4" s="52"/>
      <c r="D4" s="52"/>
      <c r="E4" s="52"/>
      <c r="F4" s="52"/>
      <c r="G4" s="52"/>
      <c r="H4" s="52"/>
      <c r="I4" s="52"/>
      <c r="J4" s="52"/>
    </row>
    <row r="5" spans="2:10" ht="9" customHeight="1" x14ac:dyDescent="0.25"/>
    <row r="6" spans="2:10" ht="15.75" x14ac:dyDescent="0.25">
      <c r="B6" s="18" t="s">
        <v>13</v>
      </c>
      <c r="C6" s="22" t="s">
        <v>22</v>
      </c>
      <c r="D6" s="19"/>
      <c r="E6" s="20"/>
      <c r="F6" s="20"/>
    </row>
    <row r="7" spans="2:10" ht="15.75" x14ac:dyDescent="0.25">
      <c r="B7" s="18" t="s">
        <v>14</v>
      </c>
      <c r="C7" s="23">
        <v>1800</v>
      </c>
      <c r="D7" s="19"/>
      <c r="E7" s="20"/>
      <c r="F7" s="20"/>
    </row>
    <row r="8" spans="2:10" ht="15.75" x14ac:dyDescent="0.25">
      <c r="B8" s="21" t="s">
        <v>15</v>
      </c>
      <c r="C8" s="27">
        <v>0.02</v>
      </c>
      <c r="D8" s="19"/>
      <c r="E8" s="20"/>
      <c r="F8" s="20"/>
    </row>
    <row r="9" spans="2:10" ht="15.75" x14ac:dyDescent="0.25">
      <c r="B9" s="21" t="s">
        <v>16</v>
      </c>
      <c r="C9" s="22">
        <v>30</v>
      </c>
      <c r="D9" s="19"/>
      <c r="E9" s="20"/>
      <c r="F9" s="20"/>
    </row>
    <row r="10" spans="2:10" ht="15.75" x14ac:dyDescent="0.25">
      <c r="B10" s="18" t="s">
        <v>19</v>
      </c>
      <c r="C10" s="24">
        <f>C7/C9</f>
        <v>60</v>
      </c>
      <c r="D10" s="19"/>
      <c r="E10" s="20"/>
      <c r="F10" s="20"/>
    </row>
    <row r="11" spans="2:10" ht="15.75" x14ac:dyDescent="0.25">
      <c r="B11" s="18" t="s">
        <v>20</v>
      </c>
      <c r="C11" s="23">
        <f>C7*C8</f>
        <v>36</v>
      </c>
      <c r="D11" s="19"/>
      <c r="E11" s="20"/>
      <c r="F11" s="20"/>
    </row>
    <row r="12" spans="2:10" ht="15.75" x14ac:dyDescent="0.25">
      <c r="B12" s="18" t="s">
        <v>21</v>
      </c>
      <c r="C12" s="23">
        <f>+C10+C11</f>
        <v>96</v>
      </c>
      <c r="D12" s="19"/>
      <c r="E12" s="20"/>
      <c r="F12" s="20"/>
    </row>
    <row r="13" spans="2:10" ht="15.75" x14ac:dyDescent="0.25">
      <c r="B13" s="18" t="s">
        <v>31</v>
      </c>
      <c r="C13" s="24">
        <f>C9*C12</f>
        <v>2880</v>
      </c>
      <c r="D13" s="19"/>
      <c r="E13" s="20"/>
      <c r="F13" s="20"/>
    </row>
    <row r="15" spans="2:10" x14ac:dyDescent="0.25">
      <c r="C15" s="26" t="s">
        <v>24</v>
      </c>
      <c r="D15" s="26" t="s">
        <v>25</v>
      </c>
      <c r="E15" s="26" t="s">
        <v>26</v>
      </c>
      <c r="F15" s="26" t="s">
        <v>28</v>
      </c>
      <c r="G15" s="26" t="s">
        <v>29</v>
      </c>
      <c r="H15" s="26" t="s">
        <v>30</v>
      </c>
      <c r="I15" s="26" t="s">
        <v>32</v>
      </c>
    </row>
    <row r="16" spans="2:10" ht="15.75" x14ac:dyDescent="0.25">
      <c r="B16" s="21" t="s">
        <v>15</v>
      </c>
      <c r="C16" s="25">
        <v>0.02</v>
      </c>
      <c r="D16" s="25">
        <v>0.04</v>
      </c>
      <c r="E16" s="25">
        <v>0.14000000000000001</v>
      </c>
      <c r="F16" s="25">
        <v>0.1</v>
      </c>
      <c r="G16" s="25">
        <v>7.0000000000000007E-2</v>
      </c>
      <c r="H16" s="25">
        <v>0.03</v>
      </c>
      <c r="I16" s="25">
        <v>0.25</v>
      </c>
    </row>
    <row r="17" spans="2:9" ht="15.75" x14ac:dyDescent="0.25">
      <c r="B17" s="21" t="s">
        <v>27</v>
      </c>
      <c r="C17" s="22">
        <v>30</v>
      </c>
      <c r="D17" s="22">
        <v>36</v>
      </c>
      <c r="E17" s="22">
        <v>6</v>
      </c>
      <c r="F17" s="22">
        <v>9</v>
      </c>
      <c r="G17" s="22">
        <v>12</v>
      </c>
      <c r="H17" s="22">
        <v>24</v>
      </c>
      <c r="I17" s="22">
        <v>2</v>
      </c>
    </row>
  </sheetData>
  <scenarios current="2" show="0" sqref="C12:C13">
    <scenario name="A" locked="1" count="2" user="SOLVO" comment="Ejemplo opción A">
      <inputCells r="C8" val="0.02" numFmtId="9"/>
      <inputCells r="C9" val="30"/>
    </scenario>
    <scenario name="B" locked="1" count="2" user="SOLVO" comment="Creado por SOLVO el 2/10/2019">
      <inputCells r="C8" val="0.04" numFmtId="9"/>
      <inputCells r="C9" val="36"/>
    </scenario>
    <scenario name="C" locked="1" count="2" user="SOLVO" comment="Creado por SOLVO el 2/10/2019">
      <inputCells r="C8" val="0.14" numFmtId="9"/>
      <inputCells r="C9" val="6"/>
    </scenario>
    <scenario name="D" locked="1" count="2" user="SOLVO" comment="Creado por SOLVO el 2/10/2019">
      <inputCells r="C8" val="0.1" numFmtId="9"/>
      <inputCells r="C9" val="9"/>
    </scenario>
    <scenario name="E" locked="1" count="2" user="SOLVO" comment="Creado por SOLVO el 2/10/2019">
      <inputCells r="C8" val="0.07" numFmtId="9"/>
      <inputCells r="C9" val="12"/>
    </scenario>
    <scenario name="F" locked="1" count="2" user="SOLVO" comment="Creado por SOLVO el 2/10/2019">
      <inputCells r="C8" val="0.03" numFmtId="9"/>
      <inputCells r="C9" val="24"/>
    </scenario>
    <scenario name="G" locked="1" count="2" user="SOLVO" comment="Creado por SOLVO el 2/10/2019">
      <inputCells r="C8" val="0.25" numFmtId="9"/>
      <inputCells r="C9" val="2"/>
    </scenario>
  </scenarios>
  <mergeCells count="2">
    <mergeCell ref="B2:J2"/>
    <mergeCell ref="B4:J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K13"/>
  <sheetViews>
    <sheetView showGridLines="0" workbookViewId="0">
      <selection activeCell="E22" sqref="D22:E22"/>
    </sheetView>
  </sheetViews>
  <sheetFormatPr baseColWidth="10" defaultRowHeight="15" outlineLevelRow="1" outlineLevelCol="1" x14ac:dyDescent="0.25"/>
  <cols>
    <col min="3" max="3" width="14.7109375" bestFit="1" customWidth="1"/>
    <col min="4" max="11" width="14.5703125" bestFit="1" customWidth="1" outlineLevel="1"/>
  </cols>
  <sheetData>
    <row r="1" spans="2:11" ht="15.75" thickBot="1" x14ac:dyDescent="0.3"/>
    <row r="2" spans="2:11" ht="15.75" x14ac:dyDescent="0.25">
      <c r="B2" s="33" t="s">
        <v>35</v>
      </c>
      <c r="C2" s="33"/>
      <c r="D2" s="38"/>
      <c r="E2" s="38"/>
      <c r="F2" s="38"/>
      <c r="G2" s="38"/>
      <c r="H2" s="38"/>
      <c r="I2" s="38"/>
      <c r="J2" s="38"/>
      <c r="K2" s="38"/>
    </row>
    <row r="3" spans="2:11" ht="15.75" collapsed="1" x14ac:dyDescent="0.25">
      <c r="B3" s="32"/>
      <c r="C3" s="32"/>
      <c r="D3" s="39" t="s">
        <v>37</v>
      </c>
      <c r="E3" s="39" t="s">
        <v>33</v>
      </c>
      <c r="F3" s="39" t="s">
        <v>44</v>
      </c>
      <c r="G3" s="39" t="s">
        <v>45</v>
      </c>
      <c r="H3" s="39" t="s">
        <v>46</v>
      </c>
      <c r="I3" s="39" t="s">
        <v>47</v>
      </c>
      <c r="J3" s="39" t="s">
        <v>48</v>
      </c>
      <c r="K3" s="39" t="s">
        <v>49</v>
      </c>
    </row>
    <row r="4" spans="2:11" ht="22.5" hidden="1" outlineLevel="1" x14ac:dyDescent="0.25">
      <c r="B4" s="35"/>
      <c r="C4" s="35"/>
      <c r="D4" s="28"/>
      <c r="E4" s="42" t="s">
        <v>43</v>
      </c>
      <c r="F4" s="42" t="s">
        <v>34</v>
      </c>
      <c r="G4" s="42" t="s">
        <v>34</v>
      </c>
      <c r="H4" s="42" t="s">
        <v>34</v>
      </c>
      <c r="I4" s="42" t="s">
        <v>34</v>
      </c>
      <c r="J4" s="42" t="s">
        <v>34</v>
      </c>
      <c r="K4" s="42" t="s">
        <v>34</v>
      </c>
    </row>
    <row r="5" spans="2:11" x14ac:dyDescent="0.25">
      <c r="B5" s="36" t="s">
        <v>36</v>
      </c>
      <c r="C5" s="36"/>
      <c r="D5" s="34"/>
      <c r="E5" s="34"/>
      <c r="F5" s="34"/>
      <c r="G5" s="34"/>
      <c r="H5" s="34"/>
      <c r="I5" s="34"/>
      <c r="J5" s="34"/>
      <c r="K5" s="34"/>
    </row>
    <row r="6" spans="2:11" outlineLevel="1" x14ac:dyDescent="0.25">
      <c r="B6" s="35"/>
      <c r="C6" s="35" t="s">
        <v>50</v>
      </c>
      <c r="D6" s="29">
        <v>0.18</v>
      </c>
      <c r="E6" s="40">
        <v>0.02</v>
      </c>
      <c r="F6" s="40">
        <v>0.04</v>
      </c>
      <c r="G6" s="40">
        <v>0.14000000000000001</v>
      </c>
      <c r="H6" s="40">
        <v>0.1</v>
      </c>
      <c r="I6" s="40">
        <v>7.0000000000000007E-2</v>
      </c>
      <c r="J6" s="40">
        <v>0.03</v>
      </c>
      <c r="K6" s="40">
        <v>0.25</v>
      </c>
    </row>
    <row r="7" spans="2:11" outlineLevel="1" x14ac:dyDescent="0.25">
      <c r="B7" s="35"/>
      <c r="C7" s="35" t="s">
        <v>51</v>
      </c>
      <c r="D7" s="28">
        <v>5</v>
      </c>
      <c r="E7" s="41">
        <v>30</v>
      </c>
      <c r="F7" s="41">
        <v>36</v>
      </c>
      <c r="G7" s="41">
        <v>6</v>
      </c>
      <c r="H7" s="41">
        <v>9</v>
      </c>
      <c r="I7" s="41">
        <v>12</v>
      </c>
      <c r="J7" s="41">
        <v>24</v>
      </c>
      <c r="K7" s="41">
        <v>2</v>
      </c>
    </row>
    <row r="8" spans="2:11" x14ac:dyDescent="0.25">
      <c r="B8" s="36" t="s">
        <v>38</v>
      </c>
      <c r="C8" s="36"/>
      <c r="D8" s="34"/>
      <c r="E8" s="34"/>
      <c r="F8" s="34"/>
      <c r="G8" s="34"/>
      <c r="H8" s="34"/>
      <c r="I8" s="34"/>
      <c r="J8" s="34"/>
      <c r="K8" s="34"/>
    </row>
    <row r="9" spans="2:11" outlineLevel="1" x14ac:dyDescent="0.25">
      <c r="B9" s="35"/>
      <c r="C9" s="35" t="s">
        <v>52</v>
      </c>
      <c r="D9" s="30">
        <v>684</v>
      </c>
      <c r="E9" s="30">
        <v>96</v>
      </c>
      <c r="F9" s="30">
        <v>122</v>
      </c>
      <c r="G9" s="30">
        <v>552</v>
      </c>
      <c r="H9" s="30">
        <v>380</v>
      </c>
      <c r="I9" s="30">
        <v>276</v>
      </c>
      <c r="J9" s="30">
        <v>129</v>
      </c>
      <c r="K9" s="30">
        <v>1350</v>
      </c>
    </row>
    <row r="10" spans="2:11" ht="15.75" outlineLevel="1" thickBot="1" x14ac:dyDescent="0.3">
      <c r="B10" s="37"/>
      <c r="C10" s="37" t="s">
        <v>53</v>
      </c>
      <c r="D10" s="31">
        <v>3420</v>
      </c>
      <c r="E10" s="31">
        <v>2880</v>
      </c>
      <c r="F10" s="31">
        <v>4392</v>
      </c>
      <c r="G10" s="31">
        <v>3312</v>
      </c>
      <c r="H10" s="31">
        <v>3420</v>
      </c>
      <c r="I10" s="31">
        <v>3312</v>
      </c>
      <c r="J10" s="31">
        <v>3096</v>
      </c>
      <c r="K10" s="31">
        <v>2700</v>
      </c>
    </row>
    <row r="11" spans="2:11" x14ac:dyDescent="0.25">
      <c r="B11" t="s">
        <v>39</v>
      </c>
    </row>
    <row r="12" spans="2:11" x14ac:dyDescent="0.25">
      <c r="B12" t="s">
        <v>40</v>
      </c>
    </row>
    <row r="13" spans="2:11" x14ac:dyDescent="0.25">
      <c r="B13" t="s">
        <v>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6" sqref="C6"/>
    </sheetView>
  </sheetViews>
  <sheetFormatPr baseColWidth="10" defaultRowHeight="15" x14ac:dyDescent="0.25"/>
  <cols>
    <col min="1" max="1" width="17.5703125" bestFit="1" customWidth="1"/>
    <col min="2" max="2" width="14.7109375" bestFit="1" customWidth="1"/>
    <col min="3" max="3" width="13.5703125" bestFit="1" customWidth="1"/>
  </cols>
  <sheetData>
    <row r="1" spans="1:3" x14ac:dyDescent="0.25">
      <c r="A1" s="43" t="s">
        <v>55</v>
      </c>
      <c r="B1" t="s">
        <v>56</v>
      </c>
    </row>
    <row r="3" spans="1:3" x14ac:dyDescent="0.25">
      <c r="A3" s="43" t="s">
        <v>54</v>
      </c>
      <c r="B3" t="s">
        <v>52</v>
      </c>
      <c r="C3" t="s">
        <v>53</v>
      </c>
    </row>
    <row r="4" spans="1:3" x14ac:dyDescent="0.25">
      <c r="A4" s="44" t="s">
        <v>33</v>
      </c>
      <c r="B4" s="45">
        <v>96</v>
      </c>
      <c r="C4" s="45">
        <v>2880</v>
      </c>
    </row>
    <row r="5" spans="1:3" x14ac:dyDescent="0.25">
      <c r="A5" s="44" t="s">
        <v>44</v>
      </c>
      <c r="B5" s="45">
        <v>122</v>
      </c>
      <c r="C5" s="45">
        <v>4392</v>
      </c>
    </row>
    <row r="6" spans="1:3" x14ac:dyDescent="0.25">
      <c r="A6" s="44" t="s">
        <v>45</v>
      </c>
      <c r="B6" s="45">
        <v>552</v>
      </c>
      <c r="C6" s="45">
        <v>3312</v>
      </c>
    </row>
    <row r="7" spans="1:3" x14ac:dyDescent="0.25">
      <c r="A7" s="44" t="s">
        <v>46</v>
      </c>
      <c r="B7" s="45">
        <v>380</v>
      </c>
      <c r="C7" s="45">
        <v>3420</v>
      </c>
    </row>
    <row r="8" spans="1:3" x14ac:dyDescent="0.25">
      <c r="A8" s="44" t="s">
        <v>47</v>
      </c>
      <c r="B8" s="45">
        <v>276</v>
      </c>
      <c r="C8" s="45">
        <v>3312</v>
      </c>
    </row>
    <row r="9" spans="1:3" x14ac:dyDescent="0.25">
      <c r="A9" s="44" t="s">
        <v>48</v>
      </c>
      <c r="B9" s="45">
        <v>129</v>
      </c>
      <c r="C9" s="45">
        <v>3096</v>
      </c>
    </row>
    <row r="10" spans="1:3" x14ac:dyDescent="0.25">
      <c r="A10" s="44" t="s">
        <v>49</v>
      </c>
      <c r="B10" s="45">
        <v>1350</v>
      </c>
      <c r="C10" s="45">
        <v>2700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HeadingPairs>
  <TitlesOfParts>
    <vt:vector size="14" baseType="lpstr">
      <vt:lpstr>PRECIOS DE BOLETERIA</vt:lpstr>
      <vt:lpstr>ESCENARIOS</vt:lpstr>
      <vt:lpstr>Resumen del escenario</vt:lpstr>
      <vt:lpstr>Tabla dinámica del escenario</vt:lpstr>
      <vt:lpstr>Cortesias</vt:lpstr>
      <vt:lpstr>COSTO_TOTAL</vt:lpstr>
      <vt:lpstr>General</vt:lpstr>
      <vt:lpstr>INTERÉS</vt:lpstr>
      <vt:lpstr>NRO_CUOTA</vt:lpstr>
      <vt:lpstr>PAG_MENSUAL</vt:lpstr>
      <vt:lpstr>Platinum</vt:lpstr>
      <vt:lpstr>Preferencial</vt:lpstr>
      <vt:lpstr>Total</vt:lpstr>
      <vt:lpstr>VIP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</dc:creator>
  <cp:lastModifiedBy>Katty Ore Romero</cp:lastModifiedBy>
  <dcterms:created xsi:type="dcterms:W3CDTF">2017-07-22T10:57:17Z</dcterms:created>
  <dcterms:modified xsi:type="dcterms:W3CDTF">2019-10-16T18:18:22Z</dcterms:modified>
</cp:coreProperties>
</file>