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he\Desktop\Dropbox\Solvo clases\Excel Avanzado\Análisis de Hipótesis y Solver\Tabla de datos\"/>
    </mc:Choice>
  </mc:AlternateContent>
  <bookViews>
    <workbookView xWindow="-120" yWindow="-120" windowWidth="20730" windowHeight="11160"/>
  </bookViews>
  <sheets>
    <sheet name="TABLA DE DAT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3" i="1" l="1"/>
  <c r="E12" i="1"/>
  <c r="F12" i="1"/>
  <c r="G12" i="1"/>
  <c r="H12" i="1"/>
  <c r="D12" i="1"/>
  <c r="E11" i="1"/>
  <c r="F11" i="1"/>
  <c r="G11" i="1"/>
  <c r="H11" i="1"/>
  <c r="D11" i="1"/>
  <c r="E13" i="1" l="1"/>
  <c r="H13" i="1"/>
  <c r="G13" i="1"/>
  <c r="D13" i="1"/>
  <c r="F13" i="1"/>
  <c r="F15" i="1" l="1"/>
  <c r="F16" i="1" l="1"/>
  <c r="B41" i="1" s="1"/>
  <c r="B35" i="1" l="1"/>
  <c r="D23" i="1"/>
</calcChain>
</file>

<file path=xl/sharedStrings.xml><?xml version="1.0" encoding="utf-8"?>
<sst xmlns="http://schemas.openxmlformats.org/spreadsheetml/2006/main" count="22" uniqueCount="20">
  <si>
    <t>Año</t>
  </si>
  <si>
    <t xml:space="preserve">V.A.N. Fórmula </t>
  </si>
  <si>
    <t>TABLA DE DATOS</t>
  </si>
  <si>
    <t>Unidades a Producir</t>
  </si>
  <si>
    <t>Costo por unidad</t>
  </si>
  <si>
    <t>Precio por unidad</t>
  </si>
  <si>
    <t>Ventas (Ingresos)</t>
  </si>
  <si>
    <t>Flujo de caja (neto anual)</t>
  </si>
  <si>
    <t>Costos por Producción (Egresos)</t>
  </si>
  <si>
    <t>Valor Actual Neto</t>
  </si>
  <si>
    <r>
      <t>Inversión</t>
    </r>
    <r>
      <rPr>
        <sz val="12"/>
        <rFont val="Arial"/>
        <family val="2"/>
      </rPr>
      <t xml:space="preserve"> </t>
    </r>
  </si>
  <si>
    <t>tasas a evaluar</t>
  </si>
  <si>
    <t>VAN</t>
  </si>
  <si>
    <t>Costo unitario</t>
  </si>
  <si>
    <t>Tasa de interés</t>
  </si>
  <si>
    <t>Muy similar a "Buscar Objetivo", pero aquí utilizaremos 1 o 2 variables para evaluar y pronosticar muchos resultados a partir de fórmulas y funciones.</t>
  </si>
  <si>
    <t>Evaluar Tasa de interés: Tipo Columna</t>
  </si>
  <si>
    <t>Evaluar costo unitario: Tipo Fila</t>
  </si>
  <si>
    <t>Evaluar 2 variables: Fila (Tasa de interés) y Columna (Costo unitario)</t>
  </si>
  <si>
    <t>Una empresa está evaluando los posibles Ingresos Netos del proyecto (VAN) al cambiar la tasa de interés y el costo unitario.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</si>
</sst>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&quot;S/.&quot;* #,##0.00_-;\-&quot;S/.&quot;* #,##0.00_-;_-&quot;S/.&quot;* &quot;-&quot;??_-;_-@_-"/>
    <numFmt numFmtId="165" formatCode="_ [$$-2C0A]\ * #,##0.00_ ;_ [$$-2C0A]\ * \-#,##0.00_ ;_ [$$-2C0A]\ * &quot;-&quot;??_ ;_ @_ "/>
    <numFmt numFmtId="166" formatCode="#,##0_ ;[Red]\-#,##0\ "/>
    <numFmt numFmtId="167" formatCode="_-[$$-2C0A]\ * #,##0.00_-;\-[$$-2C0A]\ * #,##0.00_-;_-[$$-2C0A]\ * &quot;-&quot;??_-;_-@_-"/>
    <numFmt numFmtId="168" formatCode="[$$-2C0A]\ 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6"/>
      <color theme="0"/>
      <name val="Calibri"/>
      <family val="2"/>
      <scheme val="minor"/>
    </font>
    <font>
      <b/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4"/>
      <color theme="0"/>
      <name val="Franklin Gothic Demi"/>
      <family val="2"/>
    </font>
    <font>
      <b/>
      <sz val="14"/>
      <name val="Calibri"/>
      <family val="2"/>
      <scheme val="minor"/>
    </font>
    <font>
      <sz val="11"/>
      <color indexed="23"/>
      <name val="Arial"/>
      <family val="2"/>
    </font>
    <font>
      <b/>
      <sz val="14"/>
      <color rgb="FFFF0000"/>
      <name val="Calibri"/>
      <family val="2"/>
      <scheme val="minor"/>
    </font>
    <font>
      <b/>
      <sz val="12"/>
      <name val="Arial"/>
      <family val="2"/>
    </font>
    <font>
      <sz val="11"/>
      <name val="Arial"/>
      <family val="2"/>
    </font>
    <font>
      <b/>
      <sz val="11"/>
      <color indexed="18"/>
      <name val="Arial"/>
      <family val="2"/>
    </font>
    <font>
      <b/>
      <sz val="12"/>
      <color indexed="18"/>
      <name val="Arial"/>
      <family val="2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0"/>
      <name val="Franklin Gothic Demi"/>
      <family val="2"/>
    </font>
    <font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-0.2499465926084170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AFDC7E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165" fontId="8" fillId="4" borderId="3" xfId="2" applyNumberFormat="1" applyFont="1" applyFill="1" applyBorder="1" applyAlignment="1">
      <alignment horizontal="left" vertical="center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shrinkToFit="1"/>
      <protection locked="0"/>
    </xf>
    <xf numFmtId="0" fontId="7" fillId="3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shrinkToFit="1"/>
    </xf>
    <xf numFmtId="165" fontId="10" fillId="4" borderId="3" xfId="2" applyNumberFormat="1" applyFont="1" applyFill="1" applyBorder="1" applyAlignment="1">
      <alignment horizontal="left" vertical="center"/>
    </xf>
    <xf numFmtId="165" fontId="4" fillId="4" borderId="3" xfId="2" applyNumberFormat="1" applyFont="1" applyFill="1" applyBorder="1" applyAlignment="1">
      <alignment horizontal="left" vertical="center"/>
    </xf>
    <xf numFmtId="0" fontId="11" fillId="0" borderId="0" xfId="0" applyFont="1" applyAlignment="1">
      <alignment horizontal="left"/>
    </xf>
    <xf numFmtId="166" fontId="12" fillId="0" borderId="0" xfId="0" applyNumberFormat="1" applyFont="1" applyAlignment="1">
      <alignment shrinkToFit="1"/>
    </xf>
    <xf numFmtId="3" fontId="13" fillId="0" borderId="0" xfId="0" applyNumberFormat="1" applyFont="1" applyAlignment="1" applyProtection="1">
      <alignment shrinkToFit="1"/>
      <protection locked="0"/>
    </xf>
    <xf numFmtId="0" fontId="4" fillId="0" borderId="0" xfId="0" applyFont="1" applyAlignment="1">
      <alignment wrapText="1"/>
    </xf>
    <xf numFmtId="10" fontId="4" fillId="4" borderId="3" xfId="3" applyNumberFormat="1" applyFont="1" applyFill="1" applyBorder="1" applyAlignment="1">
      <alignment horizontal="center" vertical="center"/>
    </xf>
    <xf numFmtId="0" fontId="12" fillId="0" borderId="0" xfId="0" applyFont="1" applyAlignment="1" applyProtection="1">
      <alignment horizontal="right"/>
      <protection locked="0"/>
    </xf>
    <xf numFmtId="3" fontId="14" fillId="0" borderId="0" xfId="0" applyNumberFormat="1" applyFont="1" applyAlignment="1" applyProtection="1">
      <alignment horizontal="center"/>
      <protection locked="0"/>
    </xf>
    <xf numFmtId="0" fontId="5" fillId="5" borderId="3" xfId="0" applyFont="1" applyFill="1" applyBorder="1" applyAlignment="1">
      <alignment horizontal="right" vertical="center"/>
    </xf>
    <xf numFmtId="165" fontId="4" fillId="6" borderId="3" xfId="2" applyNumberFormat="1" applyFont="1" applyFill="1" applyBorder="1" applyAlignment="1">
      <alignment horizontal="left" vertical="center"/>
    </xf>
    <xf numFmtId="0" fontId="6" fillId="0" borderId="0" xfId="0" applyFont="1" applyAlignment="1">
      <alignment vertical="center" wrapText="1"/>
    </xf>
    <xf numFmtId="0" fontId="15" fillId="0" borderId="0" xfId="0" applyFont="1"/>
    <xf numFmtId="0" fontId="0" fillId="0" borderId="0" xfId="0" applyAlignment="1">
      <alignment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/>
    </xf>
    <xf numFmtId="0" fontId="17" fillId="3" borderId="4" xfId="0" applyFont="1" applyFill="1" applyBorder="1" applyAlignment="1">
      <alignment horizontal="center"/>
    </xf>
    <xf numFmtId="0" fontId="5" fillId="0" borderId="0" xfId="0" applyFont="1"/>
    <xf numFmtId="0" fontId="16" fillId="0" borderId="0" xfId="0" applyFont="1" applyAlignment="1">
      <alignment horizontal="center"/>
    </xf>
    <xf numFmtId="0" fontId="16" fillId="0" borderId="3" xfId="0" applyFont="1" applyBorder="1" applyAlignment="1">
      <alignment horizontal="center"/>
    </xf>
    <xf numFmtId="9" fontId="16" fillId="7" borderId="3" xfId="0" applyNumberFormat="1" applyFont="1" applyFill="1" applyBorder="1" applyAlignment="1">
      <alignment horizontal="center"/>
    </xf>
    <xf numFmtId="165" fontId="16" fillId="7" borderId="3" xfId="0" applyNumberFormat="1" applyFont="1" applyFill="1" applyBorder="1"/>
    <xf numFmtId="167" fontId="16" fillId="0" borderId="3" xfId="0" applyNumberFormat="1" applyFont="1" applyBorder="1"/>
    <xf numFmtId="0" fontId="5" fillId="0" borderId="0" xfId="0" applyFont="1" applyAlignment="1">
      <alignment horizontal="center"/>
    </xf>
    <xf numFmtId="0" fontId="4" fillId="5" borderId="3" xfId="0" applyFont="1" applyFill="1" applyBorder="1" applyAlignment="1">
      <alignment horizontal="center" vertical="center"/>
    </xf>
    <xf numFmtId="168" fontId="16" fillId="7" borderId="3" xfId="0" applyNumberFormat="1" applyFont="1" applyFill="1" applyBorder="1" applyAlignment="1">
      <alignment horizontal="center"/>
    </xf>
    <xf numFmtId="168" fontId="16" fillId="0" borderId="3" xfId="0" applyNumberFormat="1" applyFont="1" applyFill="1" applyBorder="1" applyAlignment="1">
      <alignment horizontal="center"/>
    </xf>
    <xf numFmtId="0" fontId="8" fillId="0" borderId="3" xfId="0" applyFont="1" applyBorder="1" applyAlignment="1">
      <alignment horizontal="center" vertical="center" shrinkToFit="1"/>
    </xf>
    <xf numFmtId="167" fontId="8" fillId="0" borderId="3" xfId="0" applyNumberFormat="1" applyFont="1" applyBorder="1" applyAlignment="1">
      <alignment horizontal="center" vertical="center" shrinkToFit="1"/>
    </xf>
    <xf numFmtId="0" fontId="8" fillId="8" borderId="3" xfId="0" applyFont="1" applyFill="1" applyBorder="1" applyAlignment="1">
      <alignment horizontal="center" shrinkToFit="1"/>
    </xf>
    <xf numFmtId="0" fontId="16" fillId="0" borderId="0" xfId="0" applyFont="1" applyAlignment="1">
      <alignment horizontal="center" vertical="center"/>
    </xf>
    <xf numFmtId="0" fontId="3" fillId="2" borderId="1" xfId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167" fontId="16" fillId="0" borderId="3" xfId="0" applyNumberFormat="1" applyFont="1" applyFill="1" applyBorder="1"/>
  </cellXfs>
  <cellStyles count="4">
    <cellStyle name="Moneda" xfId="2" builtinId="4"/>
    <cellStyle name="NivelCol_1" xfId="1" builtinId="2" iLevel="0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8"/>
  <sheetViews>
    <sheetView showGridLines="0" tabSelected="1" zoomScale="130" zoomScaleNormal="130" workbookViewId="0">
      <selection activeCell="E41" sqref="E41"/>
    </sheetView>
  </sheetViews>
  <sheetFormatPr baseColWidth="10" defaultColWidth="9.140625" defaultRowHeight="15" x14ac:dyDescent="0.25"/>
  <cols>
    <col min="1" max="1" width="2.5703125" customWidth="1"/>
    <col min="2" max="2" width="23.140625" customWidth="1"/>
    <col min="3" max="3" width="16.85546875" customWidth="1"/>
    <col min="4" max="4" width="19.5703125" bestFit="1" customWidth="1"/>
    <col min="5" max="5" width="18.140625" customWidth="1"/>
    <col min="6" max="6" width="15.85546875" customWidth="1"/>
    <col min="7" max="7" width="15.42578125" customWidth="1"/>
    <col min="8" max="8" width="16.5703125" bestFit="1" customWidth="1"/>
    <col min="9" max="9" width="14.5703125" customWidth="1"/>
    <col min="10" max="10" width="13.5703125" customWidth="1"/>
  </cols>
  <sheetData>
    <row r="2" spans="2:9" ht="34.5" thickBot="1" x14ac:dyDescent="0.3">
      <c r="B2" s="1" t="s">
        <v>2</v>
      </c>
      <c r="C2" s="1"/>
      <c r="D2" s="1"/>
      <c r="E2" s="1"/>
      <c r="F2" s="1"/>
      <c r="G2" s="38"/>
      <c r="H2" s="1"/>
      <c r="I2" s="39"/>
    </row>
    <row r="3" spans="2:9" ht="11.25" customHeight="1" thickTop="1" x14ac:dyDescent="0.25"/>
    <row r="4" spans="2:9" s="20" customFormat="1" ht="36.75" customHeight="1" x14ac:dyDescent="0.3">
      <c r="B4" s="40" t="s">
        <v>15</v>
      </c>
      <c r="C4" s="40"/>
      <c r="D4" s="40"/>
      <c r="E4" s="40"/>
      <c r="F4" s="40"/>
      <c r="G4" s="40"/>
      <c r="H4" s="40"/>
      <c r="I4" s="40"/>
    </row>
    <row r="5" spans="2:9" ht="9" customHeight="1" x14ac:dyDescent="0.25"/>
    <row r="6" spans="2:9" ht="18.75" x14ac:dyDescent="0.3">
      <c r="B6" s="23" t="s">
        <v>10</v>
      </c>
      <c r="C6" s="2">
        <v>50000</v>
      </c>
      <c r="D6" s="3"/>
      <c r="E6" s="3"/>
      <c r="F6" s="3"/>
      <c r="G6" s="3"/>
      <c r="H6" s="3"/>
    </row>
    <row r="7" spans="2:9" ht="18.75" x14ac:dyDescent="0.3">
      <c r="B7" s="22" t="s">
        <v>4</v>
      </c>
      <c r="C7" s="2">
        <v>2.5</v>
      </c>
      <c r="D7" s="22" t="s">
        <v>5</v>
      </c>
      <c r="E7" s="2">
        <v>5</v>
      </c>
      <c r="F7" s="3"/>
      <c r="G7" s="3"/>
      <c r="H7" s="3"/>
    </row>
    <row r="8" spans="2:9" x14ac:dyDescent="0.25">
      <c r="D8" s="4"/>
      <c r="E8" s="4"/>
      <c r="F8" s="4"/>
      <c r="G8" s="4"/>
      <c r="H8" s="4"/>
    </row>
    <row r="9" spans="2:9" ht="19.5" x14ac:dyDescent="0.3">
      <c r="B9" s="5" t="s">
        <v>0</v>
      </c>
      <c r="C9" s="36">
        <v>0</v>
      </c>
      <c r="D9" s="36">
        <v>1</v>
      </c>
      <c r="E9" s="36">
        <v>2</v>
      </c>
      <c r="F9" s="36">
        <v>3</v>
      </c>
      <c r="G9" s="36">
        <v>4</v>
      </c>
      <c r="H9" s="36">
        <v>5</v>
      </c>
    </row>
    <row r="10" spans="2:9" ht="18.75" x14ac:dyDescent="0.3">
      <c r="B10" s="21" t="s">
        <v>3</v>
      </c>
      <c r="C10" s="6"/>
      <c r="D10" s="6">
        <v>2576</v>
      </c>
      <c r="E10" s="6">
        <v>4568</v>
      </c>
      <c r="F10" s="6">
        <v>6560</v>
      </c>
      <c r="G10" s="6">
        <v>8552</v>
      </c>
      <c r="H10" s="6">
        <v>10544</v>
      </c>
    </row>
    <row r="11" spans="2:9" ht="49.5" x14ac:dyDescent="0.25">
      <c r="B11" s="21" t="s">
        <v>8</v>
      </c>
      <c r="C11" s="34"/>
      <c r="D11" s="35">
        <f>D10*$C$7</f>
        <v>6440</v>
      </c>
      <c r="E11" s="35">
        <f t="shared" ref="E11:H11" si="0">E10*$C$7</f>
        <v>11420</v>
      </c>
      <c r="F11" s="35">
        <f t="shared" si="0"/>
        <v>16400</v>
      </c>
      <c r="G11" s="35">
        <f t="shared" si="0"/>
        <v>21380</v>
      </c>
      <c r="H11" s="35">
        <f t="shared" si="0"/>
        <v>26360</v>
      </c>
    </row>
    <row r="12" spans="2:9" ht="18.75" x14ac:dyDescent="0.25">
      <c r="B12" s="21" t="s">
        <v>6</v>
      </c>
      <c r="C12" s="34"/>
      <c r="D12" s="35">
        <f>D10*$E$7</f>
        <v>12880</v>
      </c>
      <c r="E12" s="35">
        <f t="shared" ref="E12:H12" si="1">E10*$E$7</f>
        <v>22840</v>
      </c>
      <c r="F12" s="35">
        <f t="shared" si="1"/>
        <v>32800</v>
      </c>
      <c r="G12" s="35">
        <f t="shared" si="1"/>
        <v>42760</v>
      </c>
      <c r="H12" s="35">
        <f t="shared" si="1"/>
        <v>52720</v>
      </c>
    </row>
    <row r="13" spans="2:9" ht="33" x14ac:dyDescent="0.25">
      <c r="B13" s="21" t="s">
        <v>7</v>
      </c>
      <c r="C13" s="7">
        <f>-C6</f>
        <v>-50000</v>
      </c>
      <c r="D13" s="8">
        <f>D12-D11</f>
        <v>6440</v>
      </c>
      <c r="E13" s="8">
        <f t="shared" ref="E13:H13" si="2">E12-E11</f>
        <v>11420</v>
      </c>
      <c r="F13" s="8">
        <f t="shared" si="2"/>
        <v>16400</v>
      </c>
      <c r="G13" s="8">
        <f t="shared" si="2"/>
        <v>21380</v>
      </c>
      <c r="H13" s="8">
        <f t="shared" si="2"/>
        <v>26360</v>
      </c>
    </row>
    <row r="14" spans="2:9" ht="15.75" x14ac:dyDescent="0.25">
      <c r="B14" s="9"/>
      <c r="C14" s="10"/>
      <c r="D14" s="11"/>
      <c r="G14" s="11"/>
      <c r="H14" s="11"/>
    </row>
    <row r="15" spans="2:9" ht="18.75" x14ac:dyDescent="0.3">
      <c r="B15" s="31" t="s">
        <v>14</v>
      </c>
      <c r="C15" s="13">
        <v>0.05</v>
      </c>
      <c r="D15" s="11"/>
      <c r="E15" s="16" t="s">
        <v>1</v>
      </c>
      <c r="F15" s="8">
        <f>NPV($C$15,D13:H13)</f>
        <v>68901.67525239948</v>
      </c>
      <c r="G15" s="12"/>
      <c r="H15" s="12"/>
    </row>
    <row r="16" spans="2:9" ht="18.75" x14ac:dyDescent="0.3">
      <c r="B16" s="14"/>
      <c r="C16" s="15"/>
      <c r="D16" s="11"/>
      <c r="E16" s="16" t="s">
        <v>9</v>
      </c>
      <c r="F16" s="17">
        <f>F15+C13</f>
        <v>18901.67525239948</v>
      </c>
      <c r="G16" s="12"/>
      <c r="H16" s="12"/>
    </row>
    <row r="17" spans="2:9" ht="18.75" x14ac:dyDescent="0.3">
      <c r="D17" s="11"/>
      <c r="E17" s="19"/>
      <c r="F17" s="12"/>
      <c r="G17" s="12"/>
      <c r="H17" s="12"/>
    </row>
    <row r="18" spans="2:9" ht="15.75" customHeight="1" x14ac:dyDescent="0.25">
      <c r="B18" s="41" t="s">
        <v>19</v>
      </c>
      <c r="C18" s="41"/>
      <c r="D18" s="41"/>
      <c r="E18" s="41"/>
      <c r="F18" s="41"/>
      <c r="G18" s="41"/>
      <c r="H18" s="41"/>
      <c r="I18" s="41"/>
    </row>
    <row r="19" spans="2:9" ht="15" customHeight="1" x14ac:dyDescent="0.25">
      <c r="B19" s="18"/>
      <c r="C19" s="18"/>
      <c r="D19" s="18"/>
      <c r="E19" s="18"/>
      <c r="F19" s="18"/>
      <c r="G19" s="18"/>
      <c r="H19" s="18"/>
    </row>
    <row r="20" spans="2:9" ht="32.25" customHeight="1" thickBot="1" x14ac:dyDescent="0.3">
      <c r="B20" s="1" t="s">
        <v>16</v>
      </c>
      <c r="C20" s="1"/>
      <c r="D20" s="1"/>
      <c r="E20" s="1"/>
      <c r="F20" s="1"/>
      <c r="G20" s="38"/>
      <c r="H20" s="1"/>
      <c r="I20" s="39"/>
    </row>
    <row r="21" spans="2:9" ht="16.5" thickTop="1" x14ac:dyDescent="0.25">
      <c r="B21" s="24"/>
    </row>
    <row r="22" spans="2:9" x14ac:dyDescent="0.25">
      <c r="D22" s="25" t="s">
        <v>12</v>
      </c>
    </row>
    <row r="23" spans="2:9" ht="15.75" x14ac:dyDescent="0.25">
      <c r="B23" s="30"/>
      <c r="C23" s="26" t="s">
        <v>11</v>
      </c>
      <c r="D23" s="28">
        <f>F16</f>
        <v>18901.67525239948</v>
      </c>
    </row>
    <row r="24" spans="2:9" x14ac:dyDescent="0.25">
      <c r="C24" s="27">
        <v>0.02</v>
      </c>
      <c r="D24" s="29"/>
    </row>
    <row r="25" spans="2:9" x14ac:dyDescent="0.25">
      <c r="C25" s="27">
        <v>0.03</v>
      </c>
      <c r="D25" s="29"/>
    </row>
    <row r="26" spans="2:9" x14ac:dyDescent="0.25">
      <c r="C26" s="27">
        <v>0.04</v>
      </c>
      <c r="D26" s="29"/>
    </row>
    <row r="27" spans="2:9" x14ac:dyDescent="0.25">
      <c r="C27" s="27">
        <v>0.05</v>
      </c>
      <c r="D27" s="29"/>
    </row>
    <row r="28" spans="2:9" x14ac:dyDescent="0.25">
      <c r="C28" s="27">
        <v>0.06</v>
      </c>
      <c r="D28" s="29"/>
    </row>
    <row r="29" spans="2:9" x14ac:dyDescent="0.25">
      <c r="C29" s="27">
        <v>7.0000000000000007E-2</v>
      </c>
      <c r="D29" s="29"/>
    </row>
    <row r="30" spans="2:9" x14ac:dyDescent="0.25">
      <c r="C30" s="27">
        <v>0.08</v>
      </c>
      <c r="D30" s="29"/>
    </row>
    <row r="32" spans="2:9" ht="34.5" thickBot="1" x14ac:dyDescent="0.3">
      <c r="B32" s="1" t="s">
        <v>17</v>
      </c>
      <c r="C32" s="1"/>
      <c r="D32" s="1"/>
      <c r="E32" s="1"/>
      <c r="F32" s="1"/>
      <c r="G32" s="38"/>
      <c r="H32" s="1"/>
      <c r="I32" s="39"/>
    </row>
    <row r="33" spans="1:9" ht="15.75" thickTop="1" x14ac:dyDescent="0.25"/>
    <row r="34" spans="1:9" ht="15.75" x14ac:dyDescent="0.25">
      <c r="A34" s="30"/>
      <c r="B34" s="26" t="s">
        <v>13</v>
      </c>
      <c r="C34" s="32">
        <v>1.9</v>
      </c>
      <c r="D34" s="32">
        <v>2.1</v>
      </c>
      <c r="E34" s="32">
        <v>2.2999999999999998</v>
      </c>
      <c r="F34" s="32">
        <v>2.5</v>
      </c>
      <c r="G34" s="32">
        <v>2.7</v>
      </c>
      <c r="H34" s="32">
        <v>2.9</v>
      </c>
      <c r="I34" s="32">
        <v>3.1</v>
      </c>
    </row>
    <row r="35" spans="1:9" x14ac:dyDescent="0.25">
      <c r="B35" s="32">
        <f>F16</f>
        <v>18901.67525239948</v>
      </c>
      <c r="C35" s="29"/>
      <c r="D35" s="29"/>
      <c r="E35" s="29"/>
      <c r="F35" s="29"/>
      <c r="G35" s="29"/>
      <c r="H35" s="29"/>
      <c r="I35" s="29"/>
    </row>
    <row r="36" spans="1:9" x14ac:dyDescent="0.25">
      <c r="B36" s="37" t="s">
        <v>12</v>
      </c>
    </row>
    <row r="37" spans="1:9" ht="15.75" x14ac:dyDescent="0.25">
      <c r="B37" s="24"/>
    </row>
    <row r="38" spans="1:9" ht="34.5" thickBot="1" x14ac:dyDescent="0.3">
      <c r="B38" s="1" t="s">
        <v>18</v>
      </c>
      <c r="C38" s="1"/>
      <c r="D38" s="1"/>
      <c r="E38" s="1"/>
      <c r="F38" s="1"/>
      <c r="G38" s="38"/>
      <c r="H38" s="1"/>
      <c r="I38" s="39"/>
    </row>
    <row r="39" spans="1:9" ht="15.75" thickTop="1" x14ac:dyDescent="0.25"/>
    <row r="40" spans="1:9" x14ac:dyDescent="0.25">
      <c r="B40" s="37" t="s">
        <v>12</v>
      </c>
    </row>
    <row r="41" spans="1:9" x14ac:dyDescent="0.25">
      <c r="B41" s="33">
        <f>F16</f>
        <v>18901.67525239948</v>
      </c>
      <c r="C41" s="27">
        <v>0.02</v>
      </c>
      <c r="D41" s="27">
        <v>0.03</v>
      </c>
      <c r="E41" s="27">
        <v>0.04</v>
      </c>
      <c r="F41" s="27">
        <v>0.05</v>
      </c>
      <c r="G41" s="27">
        <v>0.06</v>
      </c>
      <c r="H41" s="27">
        <v>7.0000000000000007E-2</v>
      </c>
      <c r="I41" s="27">
        <v>0.08</v>
      </c>
    </row>
    <row r="42" spans="1:9" x14ac:dyDescent="0.25">
      <c r="B42" s="32">
        <v>1.9</v>
      </c>
      <c r="C42" s="29"/>
      <c r="D42" s="29"/>
      <c r="E42" s="29"/>
      <c r="F42" s="29"/>
      <c r="G42" s="29"/>
      <c r="H42" s="29"/>
      <c r="I42" s="29"/>
    </row>
    <row r="43" spans="1:9" x14ac:dyDescent="0.25">
      <c r="B43" s="32">
        <v>2.1</v>
      </c>
      <c r="C43" s="29"/>
      <c r="D43" s="29"/>
      <c r="E43" s="29"/>
      <c r="F43" s="29"/>
      <c r="G43" s="29"/>
      <c r="H43" s="29"/>
      <c r="I43" s="29"/>
    </row>
    <row r="44" spans="1:9" x14ac:dyDescent="0.25">
      <c r="B44" s="32">
        <v>2.2999999999999998</v>
      </c>
      <c r="C44" s="29"/>
      <c r="D44" s="29"/>
      <c r="E44" s="29"/>
      <c r="F44" s="29"/>
      <c r="G44" s="29"/>
      <c r="H44" s="29"/>
      <c r="I44" s="29"/>
    </row>
    <row r="45" spans="1:9" x14ac:dyDescent="0.25">
      <c r="B45" s="32">
        <v>2.5</v>
      </c>
      <c r="C45" s="29"/>
      <c r="D45" s="29"/>
      <c r="E45" s="29"/>
      <c r="F45" s="42"/>
      <c r="G45" s="29"/>
      <c r="H45" s="29"/>
      <c r="I45" s="29"/>
    </row>
    <row r="46" spans="1:9" x14ac:dyDescent="0.25">
      <c r="B46" s="32">
        <v>2.7</v>
      </c>
      <c r="C46" s="29"/>
      <c r="D46" s="29"/>
      <c r="E46" s="29"/>
      <c r="F46" s="29"/>
      <c r="G46" s="29"/>
      <c r="H46" s="29"/>
      <c r="I46" s="29"/>
    </row>
    <row r="47" spans="1:9" x14ac:dyDescent="0.25">
      <c r="B47" s="32">
        <v>2.9</v>
      </c>
      <c r="C47" s="29"/>
      <c r="D47" s="29"/>
      <c r="E47" s="29"/>
      <c r="F47" s="29"/>
      <c r="G47" s="29"/>
      <c r="H47" s="29"/>
      <c r="I47" s="29"/>
    </row>
    <row r="48" spans="1:9" x14ac:dyDescent="0.25">
      <c r="B48" s="32">
        <v>3.1</v>
      </c>
      <c r="C48" s="29"/>
      <c r="D48" s="29"/>
      <c r="E48" s="29"/>
      <c r="F48" s="29"/>
      <c r="G48" s="29"/>
      <c r="H48" s="29"/>
      <c r="I48" s="29"/>
    </row>
  </sheetData>
  <mergeCells count="6">
    <mergeCell ref="B2:I2"/>
    <mergeCell ref="B20:I20"/>
    <mergeCell ref="B32:I32"/>
    <mergeCell ref="B38:I38"/>
    <mergeCell ref="B4:I4"/>
    <mergeCell ref="B18:I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 DE DATOS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Katty Ore Romero</cp:lastModifiedBy>
  <dcterms:created xsi:type="dcterms:W3CDTF">2015-06-05T18:19:34Z</dcterms:created>
  <dcterms:modified xsi:type="dcterms:W3CDTF">2019-10-16T18:26:32Z</dcterms:modified>
</cp:coreProperties>
</file>