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Intermedio\Funciones de Búsqueda y Referencia S\"/>
    </mc:Choice>
  </mc:AlternateContent>
  <xr:revisionPtr revIDLastSave="0" documentId="13_ncr:1_{6D14B08D-494D-48B5-A408-1603B4375DB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INDICE y COINCIDIR" sheetId="2" r:id="rId1"/>
    <sheet name="INDIRECTO y DESREF" sheetId="3" r:id="rId2"/>
  </sheets>
  <definedNames>
    <definedName name="accesorios">#REF!</definedName>
    <definedName name="madera">#REF!</definedName>
    <definedName name="pintur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2" i="3" l="1"/>
  <c r="I22" i="3"/>
  <c r="H23" i="3"/>
  <c r="H22" i="3"/>
  <c r="I15" i="3"/>
  <c r="K15" i="3"/>
  <c r="G14" i="3"/>
  <c r="I31" i="2" l="1"/>
  <c r="H30" i="2"/>
  <c r="I24" i="2"/>
  <c r="I23" i="2"/>
  <c r="K10" i="2"/>
  <c r="G10" i="2"/>
  <c r="F10" i="2"/>
  <c r="E10" i="2"/>
  <c r="I27" i="2" l="1"/>
</calcChain>
</file>

<file path=xl/sharedStrings.xml><?xml version="1.0" encoding="utf-8"?>
<sst xmlns="http://schemas.openxmlformats.org/spreadsheetml/2006/main" count="103" uniqueCount="75">
  <si>
    <t>Función</t>
  </si>
  <si>
    <t>Sintaxis</t>
  </si>
  <si>
    <t>CASO PRÁCTICO</t>
  </si>
  <si>
    <t>Función INDICE y COINCIDIR</t>
  </si>
  <si>
    <t>INDICE</t>
  </si>
  <si>
    <t>COINCIDIR</t>
  </si>
  <si>
    <t>Función INDIRECTO y DESREF</t>
  </si>
  <si>
    <t>INDIRECTO</t>
  </si>
  <si>
    <t>DESREF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</si>
  <si>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</si>
  <si>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</si>
  <si>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</si>
  <si>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</si>
  <si>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</si>
  <si>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</si>
  <si>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</si>
  <si>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</si>
  <si>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</si>
  <si>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</si>
  <si>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Vendedor1</t>
  </si>
  <si>
    <t>Vendedor2</t>
  </si>
  <si>
    <t>Vendedor3</t>
  </si>
  <si>
    <t>Posición</t>
  </si>
  <si>
    <t>Pérdida</t>
  </si>
  <si>
    <t>COINCIDIR E INDICE</t>
  </si>
  <si>
    <t>Valor de Venta</t>
  </si>
  <si>
    <t>Se tiene la lista de montos vendidos por vendedor y por mes, además se sabe que en ciertos meses se presentaron unas perdidas.</t>
  </si>
  <si>
    <t>Factura</t>
  </si>
  <si>
    <t>BH-101</t>
  </si>
  <si>
    <t>BH-102</t>
  </si>
  <si>
    <t>BH-103</t>
  </si>
  <si>
    <t>BH-104</t>
  </si>
  <si>
    <t>BH-105</t>
  </si>
  <si>
    <t>BH-106</t>
  </si>
  <si>
    <t>BH-107</t>
  </si>
  <si>
    <t>Producto2</t>
  </si>
  <si>
    <t>Suma</t>
  </si>
  <si>
    <t>Columna</t>
  </si>
  <si>
    <t>Fila</t>
  </si>
  <si>
    <t>Valor</t>
  </si>
  <si>
    <t>C</t>
  </si>
  <si>
    <t>CELDA</t>
  </si>
  <si>
    <t>Celda inicial</t>
  </si>
  <si>
    <t>Celda final</t>
  </si>
  <si>
    <t xml:space="preserve">Ejemplo 1 </t>
  </si>
  <si>
    <t>Ejemplo 2</t>
  </si>
  <si>
    <t xml:space="preserve">Ejemplo 3 </t>
  </si>
  <si>
    <t>Ejemplo 3</t>
  </si>
  <si>
    <t>Validación de datos con Desref</t>
  </si>
  <si>
    <t>Ejemplo 4</t>
  </si>
  <si>
    <t>Producto1</t>
  </si>
  <si>
    <t>Lista de validación de datos</t>
  </si>
  <si>
    <r>
      <t>INDICE(</t>
    </r>
    <r>
      <rPr>
        <b/>
        <sz val="14"/>
        <color rgb="FFFF0000"/>
        <rFont val="Calibri"/>
        <family val="2"/>
        <scheme val="minor"/>
      </rPr>
      <t>matriz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 tint="-0.249977111117893"/>
        <rFont val="Calibri"/>
        <family val="2"/>
        <scheme val="minor"/>
      </rPr>
      <t>núm_fila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00B050"/>
        <rFont val="Calibri"/>
        <family val="2"/>
        <scheme val="minor"/>
      </rPr>
      <t>[núm_columna]</t>
    </r>
    <r>
      <rPr>
        <b/>
        <sz val="14"/>
        <color theme="1"/>
        <rFont val="Calibri"/>
        <family val="2"/>
        <scheme val="minor"/>
      </rPr>
      <t>)</t>
    </r>
  </si>
  <si>
    <t>C12</t>
  </si>
  <si>
    <r>
      <t>INDIRECTO(</t>
    </r>
    <r>
      <rPr>
        <b/>
        <sz val="14"/>
        <color rgb="FFFF0000"/>
        <rFont val="Calibri"/>
        <family val="2"/>
        <scheme val="minor"/>
      </rPr>
      <t>ref</t>
    </r>
    <r>
      <rPr>
        <b/>
        <sz val="14"/>
        <color theme="1"/>
        <rFont val="Calibri"/>
        <family val="2"/>
        <scheme val="minor"/>
      </rPr>
      <t>,</t>
    </r>
    <r>
      <rPr>
        <b/>
        <sz val="14"/>
        <color theme="7"/>
        <rFont val="Calibri"/>
        <family val="2"/>
        <scheme val="minor"/>
      </rPr>
      <t xml:space="preserve"> [a1]</t>
    </r>
    <r>
      <rPr>
        <b/>
        <sz val="14"/>
        <color theme="1"/>
        <rFont val="Calibri"/>
        <family val="2"/>
        <scheme val="minor"/>
      </rPr>
      <t xml:space="preserve">)
</t>
    </r>
  </si>
  <si>
    <r>
      <t>•</t>
    </r>
    <r>
      <rPr>
        <b/>
        <i/>
        <sz val="14"/>
        <color theme="1"/>
        <rFont val="Calibri"/>
        <family val="2"/>
        <scheme val="minor"/>
      </rPr>
      <t xml:space="preserve"> </t>
    </r>
    <r>
      <rPr>
        <b/>
        <i/>
        <sz val="14"/>
        <color rgb="FFFF0000"/>
        <rFont val="Calibri"/>
        <family val="2"/>
        <scheme val="minor"/>
      </rPr>
      <t>ref</t>
    </r>
    <r>
      <rPr>
        <b/>
        <sz val="14"/>
        <color theme="1"/>
        <rFont val="Calibri"/>
        <family val="2"/>
        <scheme val="minor"/>
      </rPr>
      <t xml:space="preserve">: Referencia a la celda que contiene el nombre (texto) de la celda de la cual se desea obtener el valor
• </t>
    </r>
    <r>
      <rPr>
        <b/>
        <i/>
        <sz val="14"/>
        <color theme="7"/>
        <rFont val="Calibri"/>
        <family val="2"/>
        <scheme val="minor"/>
      </rPr>
      <t>a1</t>
    </r>
    <r>
      <rPr>
        <b/>
        <sz val="14"/>
        <color theme="7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 xml:space="preserve">(opcional): Valor lógico que indica el estilo de referencia especificada: A1 (verdadero) o F1C1 (falso). </t>
    </r>
  </si>
  <si>
    <r>
      <t xml:space="preserve">• </t>
    </r>
    <r>
      <rPr>
        <b/>
        <i/>
        <sz val="14"/>
        <color theme="9"/>
        <rFont val="Calibri"/>
        <family val="2"/>
        <scheme val="minor"/>
      </rPr>
      <t>ref</t>
    </r>
    <r>
      <rPr>
        <b/>
        <sz val="14"/>
        <color theme="1"/>
        <rFont val="Calibri"/>
        <family val="2"/>
        <scheme val="minor"/>
      </rPr>
      <t xml:space="preserve"> : Referencia en la que se basa la desviación.
•</t>
    </r>
    <r>
      <rPr>
        <b/>
        <i/>
        <sz val="14"/>
        <color theme="5"/>
        <rFont val="Calibri"/>
        <family val="2"/>
        <scheme val="minor"/>
      </rPr>
      <t xml:space="preserve"> filas:</t>
    </r>
    <r>
      <rPr>
        <b/>
        <sz val="14"/>
        <color theme="1"/>
        <rFont val="Calibri"/>
        <family val="2"/>
        <scheme val="minor"/>
      </rPr>
      <t xml:space="preserve"> Número de filas hacia abajo o hacia arriba de la celda superior izquierda del resultado.
• </t>
    </r>
    <r>
      <rPr>
        <b/>
        <sz val="14"/>
        <color theme="4"/>
        <rFont val="Calibri"/>
        <family val="2"/>
        <scheme val="minor"/>
      </rPr>
      <t>columnas:</t>
    </r>
    <r>
      <rPr>
        <b/>
        <sz val="14"/>
        <color theme="1"/>
        <rFont val="Calibri"/>
        <family val="2"/>
        <scheme val="minor"/>
      </rPr>
      <t xml:space="preserve"> Número de columnas hacia la derecha o izquierda de la celda superior izquierda del resultado.
•</t>
    </r>
    <r>
      <rPr>
        <b/>
        <sz val="14"/>
        <color rgb="FF7030A0"/>
        <rFont val="Calibri"/>
        <family val="2"/>
        <scheme val="minor"/>
      </rPr>
      <t xml:space="preserve"> alto </t>
    </r>
    <r>
      <rPr>
        <b/>
        <sz val="14"/>
        <color theme="1"/>
        <rFont val="Calibri"/>
        <family val="2"/>
        <scheme val="minor"/>
      </rPr>
      <t xml:space="preserve">(opcional): El número de filas que deseamos que nos devuelva como resultado.
• </t>
    </r>
    <r>
      <rPr>
        <b/>
        <sz val="14"/>
        <color rgb="FFFF33CC"/>
        <rFont val="Calibri"/>
        <family val="2"/>
        <scheme val="minor"/>
      </rPr>
      <t xml:space="preserve">ancho </t>
    </r>
    <r>
      <rPr>
        <b/>
        <sz val="14"/>
        <rFont val="Calibri"/>
        <family val="2"/>
        <scheme val="minor"/>
      </rPr>
      <t>(opcional):</t>
    </r>
    <r>
      <rPr>
        <b/>
        <sz val="14"/>
        <color theme="1"/>
        <rFont val="Calibri"/>
        <family val="2"/>
        <scheme val="minor"/>
      </rPr>
      <t xml:space="preserve"> El número de columnas que deseamos que nos devuelva como resultado.
</t>
    </r>
  </si>
  <si>
    <r>
      <t>DESREF(</t>
    </r>
    <r>
      <rPr>
        <b/>
        <sz val="14"/>
        <color theme="9"/>
        <rFont val="Calibri"/>
        <family val="2"/>
        <scheme val="minor"/>
      </rPr>
      <t>ref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5"/>
        <rFont val="Calibri"/>
        <family val="2"/>
        <scheme val="minor"/>
      </rPr>
      <t>filas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4"/>
        <rFont val="Calibri"/>
        <family val="2"/>
        <scheme val="minor"/>
      </rPr>
      <t>columnas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7030A0"/>
        <rFont val="Calibri"/>
        <family val="2"/>
        <scheme val="minor"/>
      </rPr>
      <t>[alto]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FF33CC"/>
        <rFont val="Calibri"/>
        <family val="2"/>
        <scheme val="minor"/>
      </rPr>
      <t>[ancho]</t>
    </r>
    <r>
      <rPr>
        <b/>
        <sz val="14"/>
        <color theme="1"/>
        <rFont val="Calibri"/>
        <family val="2"/>
        <scheme val="minor"/>
      </rPr>
      <t>)</t>
    </r>
  </si>
  <si>
    <t>D</t>
  </si>
  <si>
    <t>Nos devuelve el valor de la celda que se encuentra justamente en el cruce de la fila y de la columna que hayamos especificado.</t>
  </si>
  <si>
    <t>INDICE (1° Forma: matriz)</t>
  </si>
  <si>
    <t>Nos devuelve la posición o el número de fila o columna que ocupa el elemento buscado en un rango de celdas.</t>
  </si>
  <si>
    <r>
      <rPr>
        <b/>
        <i/>
        <sz val="14"/>
        <color theme="1"/>
        <rFont val="Calibri"/>
        <family val="2"/>
        <scheme val="minor"/>
      </rPr>
      <t xml:space="preserve">• </t>
    </r>
    <r>
      <rPr>
        <b/>
        <i/>
        <sz val="14"/>
        <color rgb="FFFF0000"/>
        <rFont val="Calibri"/>
        <family val="2"/>
        <scheme val="minor"/>
      </rPr>
      <t>matriz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Rango de celdas que compone la matriz donde se hará la intersección.
• </t>
    </r>
    <r>
      <rPr>
        <b/>
        <i/>
        <sz val="14"/>
        <color theme="5" tint="-0.249977111117893"/>
        <rFont val="Calibri"/>
        <family val="2"/>
        <scheme val="minor"/>
      </rPr>
      <t>núm_fila</t>
    </r>
    <r>
      <rPr>
        <b/>
        <i/>
        <sz val="14"/>
        <color theme="1"/>
        <rFont val="Calibri"/>
        <family val="2"/>
        <scheme val="minor"/>
      </rPr>
      <t xml:space="preserve">: </t>
    </r>
    <r>
      <rPr>
        <b/>
        <sz val="14"/>
        <color theme="1"/>
        <rFont val="Calibri"/>
        <family val="2"/>
        <scheme val="minor"/>
      </rPr>
      <t xml:space="preserve">Fila de la matriz que contiene el valor buscado.
• </t>
    </r>
    <r>
      <rPr>
        <b/>
        <i/>
        <sz val="14"/>
        <color rgb="FF00B050"/>
        <rFont val="Calibri"/>
        <family val="2"/>
        <scheme val="minor"/>
      </rPr>
      <t>núm_columna (opcional)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Este argumento es opcional solamente si la Matriz consta de una sola columna, de lo contrario debe especificarse el número de columna de la celda buscada.</t>
    </r>
  </si>
  <si>
    <r>
      <t>COINCIDIR(</t>
    </r>
    <r>
      <rPr>
        <b/>
        <sz val="14"/>
        <color rgb="FFFF0000"/>
        <rFont val="Calibri"/>
        <family val="2"/>
        <scheme val="minor"/>
      </rPr>
      <t>valor_buscado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theme="7" tint="-0.249977111117893"/>
        <rFont val="Calibri"/>
        <family val="2"/>
        <scheme val="minor"/>
      </rPr>
      <t>matriz_buscada</t>
    </r>
    <r>
      <rPr>
        <b/>
        <sz val="14"/>
        <color theme="1"/>
        <rFont val="Calibri"/>
        <family val="2"/>
        <scheme val="minor"/>
      </rPr>
      <t xml:space="preserve">, </t>
    </r>
    <r>
      <rPr>
        <b/>
        <sz val="14"/>
        <color rgb="FF00B050"/>
        <rFont val="Calibri"/>
        <family val="2"/>
        <scheme val="minor"/>
      </rPr>
      <t>[tipo_de_coincidencia]</t>
    </r>
    <r>
      <rPr>
        <b/>
        <sz val="14"/>
        <color theme="1"/>
        <rFont val="Calibri"/>
        <family val="2"/>
        <scheme val="minor"/>
      </rPr>
      <t xml:space="preserve">)
</t>
    </r>
  </si>
  <si>
    <r>
      <rPr>
        <b/>
        <i/>
        <sz val="14"/>
        <color theme="1"/>
        <rFont val="Calibri"/>
        <family val="2"/>
        <scheme val="minor"/>
      </rPr>
      <t xml:space="preserve">• </t>
    </r>
    <r>
      <rPr>
        <b/>
        <i/>
        <sz val="14"/>
        <color rgb="FFFF0000"/>
        <rFont val="Calibri"/>
        <family val="2"/>
        <scheme val="minor"/>
      </rPr>
      <t>valor_buscado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Valor que se buscará en el rango.
• </t>
    </r>
    <r>
      <rPr>
        <b/>
        <i/>
        <sz val="14"/>
        <color theme="7" tint="-0.249977111117893"/>
        <rFont val="Calibri"/>
        <family val="2"/>
        <scheme val="minor"/>
      </rPr>
      <t>matriz_buscada</t>
    </r>
    <r>
      <rPr>
        <b/>
        <i/>
        <sz val="14"/>
        <color theme="1"/>
        <rFont val="Calibri"/>
        <family val="2"/>
        <scheme val="minor"/>
      </rPr>
      <t xml:space="preserve">: </t>
    </r>
    <r>
      <rPr>
        <b/>
        <sz val="14"/>
        <color theme="1"/>
        <rFont val="Calibri"/>
        <family val="2"/>
        <scheme val="minor"/>
      </rPr>
      <t xml:space="preserve">El rango de celdas con los valores.
• </t>
    </r>
    <r>
      <rPr>
        <b/>
        <i/>
        <sz val="14"/>
        <color rgb="FF00B050"/>
        <rFont val="Calibri"/>
        <family val="2"/>
        <scheme val="minor"/>
      </rPr>
      <t>tipo_de_coincidencia (opcional)</t>
    </r>
    <r>
      <rPr>
        <b/>
        <i/>
        <sz val="14"/>
        <color theme="1"/>
        <rFont val="Calibri"/>
        <family val="2"/>
        <scheme val="minor"/>
      </rPr>
      <t>:</t>
    </r>
    <r>
      <rPr>
        <b/>
        <sz val="14"/>
        <color theme="1"/>
        <rFont val="Calibri"/>
        <family val="2"/>
        <scheme val="minor"/>
      </rPr>
      <t xml:space="preserve"> Indica si será una coincidencia exacta ó aproximada. Si se omite se toma como aproximada de tipo 1.</t>
    </r>
  </si>
  <si>
    <t>Tipo 1</t>
  </si>
  <si>
    <t>Tipo 0</t>
  </si>
  <si>
    <t>Tipo -1</t>
  </si>
  <si>
    <t>Datos ascendentes</t>
  </si>
  <si>
    <t>Datos descendentes</t>
  </si>
  <si>
    <t>Valor buscado:</t>
  </si>
  <si>
    <t>BH-108</t>
  </si>
  <si>
    <t xml:space="preserve">Devuelve el valor de una celda o un rango de celdas que ha sido desplazada en base a otra referencia indicada. </t>
  </si>
  <si>
    <t>Nos ayuda a obtener un valor de una referencia de celda.</t>
  </si>
  <si>
    <t>D14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</si>
</sst>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S/&quot;\ * #,##0.00_ ;_ &quot;S/&quot;\ * \-#,##0.00_ ;_ &quot;S/&quot;\ * &quot;-&quot;??_ ;_ @_ "/>
    <numFmt numFmtId="165" formatCode="_(&quot;$&quot;* #,##0.00_);_(&quot;$&quot;* \(#,##0.00\);_(&quot;$&quot;* &quot;-&quot;??_);_(@_)"/>
    <numFmt numFmtId="166" formatCode="_-[$$-540A]* #,##0.00_ ;_-[$$-540A]* \-#,##0.00\ ;_-[$$-540A]* &quot;-&quot;??_ ;_-@_ "/>
  </numFmts>
  <fonts count="31">
    <font>
      <sz val="11"/>
      <color theme="1"/>
      <name val="Calibri"/>
      <family val="2"/>
      <scheme val="minor"/>
    </font>
    <font>
      <sz val="16"/>
      <color theme="4"/>
      <name val="Franklin Gothic Demi Cond"/>
      <family val="2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0"/>
      <name val="Franklin Gothic Dem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sz val="9.5"/>
      <color rgb="FF000000"/>
      <name val="Albany AMT"/>
    </font>
    <font>
      <b/>
      <i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b/>
      <i/>
      <sz val="14"/>
      <color theme="5" tint="-0.249977111117893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i/>
      <sz val="14"/>
      <color rgb="FF00B050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i/>
      <sz val="14"/>
      <color theme="7" tint="-0.24997711111789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i/>
      <sz val="14"/>
      <color theme="9"/>
      <name val="Calibri"/>
      <family val="2"/>
      <scheme val="minor"/>
    </font>
    <font>
      <b/>
      <i/>
      <sz val="14"/>
      <color theme="7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33CC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</cellStyleXfs>
  <cellXfs count="89">
    <xf numFmtId="0" fontId="0" fillId="0" borderId="0" xfId="0"/>
    <xf numFmtId="0" fontId="1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5" fillId="0" borderId="0" xfId="0" applyFont="1" applyAlignment="1">
      <alignment horizontal="center"/>
    </xf>
    <xf numFmtId="0" fontId="3" fillId="3" borderId="0" xfId="0" applyFont="1" applyFill="1" applyAlignment="1">
      <alignment vertical="center" wrapText="1"/>
    </xf>
    <xf numFmtId="0" fontId="2" fillId="2" borderId="12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2" fontId="3" fillId="3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2" fillId="2" borderId="5" xfId="0" applyFont="1" applyFill="1" applyBorder="1" applyAlignment="1">
      <alignment horizontal="center"/>
    </xf>
    <xf numFmtId="2" fontId="3" fillId="3" borderId="14" xfId="3" applyNumberFormat="1" applyFont="1" applyFill="1" applyBorder="1" applyAlignment="1">
      <alignment horizontal="center" vertical="center"/>
    </xf>
    <xf numFmtId="2" fontId="3" fillId="3" borderId="15" xfId="3" applyNumberFormat="1" applyFont="1" applyFill="1" applyBorder="1" applyAlignment="1">
      <alignment horizontal="center" vertical="center"/>
    </xf>
    <xf numFmtId="165" fontId="8" fillId="0" borderId="0" xfId="2" applyFont="1"/>
    <xf numFmtId="0" fontId="8" fillId="0" borderId="1" xfId="0" applyFont="1" applyBorder="1"/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0" xfId="0" applyFont="1" applyBorder="1"/>
    <xf numFmtId="0" fontId="0" fillId="0" borderId="1" xfId="0" applyBorder="1"/>
    <xf numFmtId="0" fontId="8" fillId="0" borderId="9" xfId="0" applyFont="1" applyBorder="1" applyAlignment="1">
      <alignment horizontal="center"/>
    </xf>
    <xf numFmtId="0" fontId="8" fillId="0" borderId="12" xfId="0" applyFont="1" applyBorder="1"/>
    <xf numFmtId="0" fontId="8" fillId="0" borderId="16" xfId="0" applyFont="1" applyBorder="1" applyAlignment="1">
      <alignment horizontal="center"/>
    </xf>
    <xf numFmtId="0" fontId="8" fillId="0" borderId="16" xfId="0" applyFont="1" applyBorder="1"/>
    <xf numFmtId="0" fontId="8" fillId="0" borderId="2" xfId="0" applyFont="1" applyBorder="1"/>
    <xf numFmtId="165" fontId="8" fillId="0" borderId="3" xfId="2" applyFont="1" applyBorder="1"/>
    <xf numFmtId="165" fontId="8" fillId="0" borderId="4" xfId="2" applyFont="1" applyBorder="1"/>
    <xf numFmtId="0" fontId="8" fillId="0" borderId="8" xfId="0" applyFont="1" applyBorder="1"/>
    <xf numFmtId="165" fontId="8" fillId="0" borderId="11" xfId="2" applyFont="1" applyBorder="1"/>
    <xf numFmtId="0" fontId="8" fillId="0" borderId="7" xfId="0" applyFont="1" applyBorder="1"/>
    <xf numFmtId="165" fontId="8" fillId="0" borderId="6" xfId="2" applyFont="1" applyBorder="1"/>
    <xf numFmtId="165" fontId="8" fillId="0" borderId="17" xfId="2" applyFont="1" applyBorder="1"/>
    <xf numFmtId="0" fontId="20" fillId="4" borderId="13" xfId="0" applyFont="1" applyFill="1" applyBorder="1" applyAlignment="1">
      <alignment horizontal="center"/>
    </xf>
    <xf numFmtId="0" fontId="4" fillId="2" borderId="8" xfId="0" applyFont="1" applyFill="1" applyBorder="1"/>
    <xf numFmtId="0" fontId="4" fillId="2" borderId="0" xfId="0" applyFont="1" applyFill="1"/>
    <xf numFmtId="0" fontId="4" fillId="2" borderId="7" xfId="0" applyFont="1" applyFill="1" applyBorder="1"/>
    <xf numFmtId="0" fontId="4" fillId="2" borderId="6" xfId="0" applyFont="1" applyFill="1" applyBorder="1"/>
    <xf numFmtId="166" fontId="3" fillId="3" borderId="1" xfId="1" applyNumberFormat="1" applyFont="1" applyFill="1" applyBorder="1" applyAlignment="1">
      <alignment horizontal="center" vertical="center"/>
    </xf>
    <xf numFmtId="166" fontId="3" fillId="3" borderId="5" xfId="1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quotePrefix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3" borderId="0" xfId="0" quotePrefix="1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6" borderId="0" xfId="0" applyFont="1" applyFill="1" applyAlignment="1">
      <alignment vertical="center"/>
    </xf>
    <xf numFmtId="0" fontId="3" fillId="6" borderId="1" xfId="0" quotePrefix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vertical="center" wrapText="1"/>
    </xf>
    <xf numFmtId="0" fontId="8" fillId="7" borderId="0" xfId="0" applyFont="1" applyFill="1" applyAlignment="1">
      <alignment vertical="center"/>
    </xf>
    <xf numFmtId="0" fontId="3" fillId="7" borderId="1" xfId="0" quotePrefix="1" applyFont="1" applyFill="1" applyBorder="1" applyAlignment="1">
      <alignment vertical="center" wrapText="1"/>
    </xf>
    <xf numFmtId="0" fontId="3" fillId="6" borderId="1" xfId="0" quotePrefix="1" applyFont="1" applyFill="1" applyBorder="1" applyAlignment="1">
      <alignment vertical="center" wrapText="1"/>
    </xf>
    <xf numFmtId="0" fontId="3" fillId="3" borderId="1" xfId="0" quotePrefix="1" applyNumberFormat="1" applyFont="1" applyFill="1" applyBorder="1" applyAlignment="1">
      <alignment horizontal="center" vertical="center" wrapText="1"/>
    </xf>
    <xf numFmtId="0" fontId="3" fillId="7" borderId="1" xfId="0" quotePrefix="1" applyNumberFormat="1" applyFont="1" applyFill="1" applyBorder="1" applyAlignment="1">
      <alignment horizontal="center" vertical="center" wrapText="1"/>
    </xf>
    <xf numFmtId="0" fontId="3" fillId="6" borderId="1" xfId="0" quotePrefix="1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3" fillId="3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quotePrefix="1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quotePrefix="1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/>
    </xf>
    <xf numFmtId="0" fontId="3" fillId="3" borderId="22" xfId="0" quotePrefix="1" applyFont="1" applyFill="1" applyBorder="1" applyAlignment="1">
      <alignment horizontal="center" vertical="center" wrapText="1"/>
    </xf>
    <xf numFmtId="0" fontId="3" fillId="3" borderId="23" xfId="0" quotePrefix="1" applyFont="1" applyFill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3" borderId="31" xfId="0" quotePrefix="1" applyFont="1" applyFill="1" applyBorder="1" applyAlignment="1">
      <alignment horizontal="center" vertical="center" wrapText="1"/>
    </xf>
    <xf numFmtId="0" fontId="3" fillId="3" borderId="32" xfId="0" quotePrefix="1" applyFont="1" applyFill="1" applyBorder="1" applyAlignment="1">
      <alignment horizontal="center" vertical="center" wrapText="1"/>
    </xf>
    <xf numFmtId="0" fontId="3" fillId="3" borderId="33" xfId="0" quotePrefix="1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3" borderId="27" xfId="0" quotePrefix="1" applyFont="1" applyFill="1" applyBorder="1" applyAlignment="1">
      <alignment horizontal="left" vertical="center" wrapText="1"/>
    </xf>
    <xf numFmtId="0" fontId="3" fillId="3" borderId="28" xfId="0" quotePrefix="1" applyFont="1" applyFill="1" applyBorder="1" applyAlignment="1">
      <alignment horizontal="left" vertical="center" wrapText="1"/>
    </xf>
    <xf numFmtId="0" fontId="3" fillId="3" borderId="29" xfId="0" quotePrefix="1" applyFont="1" applyFill="1" applyBorder="1" applyAlignment="1">
      <alignment horizontal="left" vertical="center" wrapText="1"/>
    </xf>
    <xf numFmtId="0" fontId="3" fillId="3" borderId="0" xfId="0" quotePrefix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3" fillId="3" borderId="6" xfId="0" quotePrefix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/>
    </xf>
    <xf numFmtId="0" fontId="9" fillId="5" borderId="18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</cellXfs>
  <cellStyles count="5">
    <cellStyle name="Moneda" xfId="1" builtinId="4"/>
    <cellStyle name="Moneda 2" xfId="2" xr:uid="{00000000-0005-0000-0000-000002000000}"/>
    <cellStyle name="Normal" xfId="0" builtinId="0"/>
    <cellStyle name="Normal 2" xfId="4" xr:uid="{00000000-0005-0000-0000-000004000000}"/>
    <cellStyle name="Porcentaje" xfId="3" builtinId="5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32"/>
  <sheetViews>
    <sheetView showGridLines="0" tabSelected="1" zoomScaleNormal="100" workbookViewId="0">
      <selection activeCell="B14" sqref="B14"/>
    </sheetView>
  </sheetViews>
  <sheetFormatPr baseColWidth="10" defaultRowHeight="15"/>
  <cols>
    <col min="1" max="1" width="6.140625" customWidth="1"/>
    <col min="2" max="2" width="22.5703125" customWidth="1"/>
    <col min="3" max="3" width="15.42578125" bestFit="1" customWidth="1"/>
    <col min="4" max="5" width="15.5703125" bestFit="1" customWidth="1"/>
    <col min="6" max="6" width="15.5703125" customWidth="1"/>
    <col min="7" max="7" width="17.5703125" customWidth="1"/>
    <col min="8" max="8" width="18.28515625" customWidth="1"/>
    <col min="9" max="9" width="13.5703125" bestFit="1" customWidth="1"/>
    <col min="10" max="12" width="14.85546875" customWidth="1"/>
  </cols>
  <sheetData>
    <row r="1" spans="2:12" ht="6" customHeight="1"/>
    <row r="2" spans="2:12" ht="21">
      <c r="B2" s="1" t="s">
        <v>3</v>
      </c>
    </row>
    <row r="3" spans="2:12" ht="21.75" thickBot="1">
      <c r="B3" s="8" t="s">
        <v>0</v>
      </c>
      <c r="C3" s="67" t="s">
        <v>1</v>
      </c>
      <c r="D3" s="67"/>
      <c r="E3" s="67"/>
      <c r="F3" s="67"/>
      <c r="G3" s="67"/>
      <c r="H3" s="67"/>
      <c r="I3" s="67"/>
      <c r="J3" s="67"/>
      <c r="K3" s="67"/>
      <c r="L3" s="67"/>
    </row>
    <row r="4" spans="2:12" ht="18.75" customHeight="1">
      <c r="B4" s="64" t="s">
        <v>5</v>
      </c>
      <c r="C4" s="72" t="s">
        <v>63</v>
      </c>
      <c r="D4" s="73"/>
      <c r="E4" s="73"/>
      <c r="F4" s="73"/>
      <c r="G4" s="73"/>
      <c r="H4" s="73"/>
      <c r="I4" s="73"/>
      <c r="J4" s="73"/>
      <c r="K4" s="73"/>
      <c r="L4" s="74"/>
    </row>
    <row r="5" spans="2:12" ht="92.25" customHeight="1" thickBot="1">
      <c r="B5" s="65"/>
      <c r="C5" s="78" t="s">
        <v>64</v>
      </c>
      <c r="D5" s="79"/>
      <c r="E5" s="79"/>
      <c r="F5" s="79"/>
      <c r="G5" s="79"/>
      <c r="H5" s="79"/>
      <c r="I5" s="80"/>
      <c r="J5" s="75" t="s">
        <v>61</v>
      </c>
      <c r="K5" s="76"/>
      <c r="L5" s="77"/>
    </row>
    <row r="6" spans="2:12" ht="18.75" customHeight="1">
      <c r="B6" s="62" t="s">
        <v>60</v>
      </c>
      <c r="C6" s="68" t="s">
        <v>52</v>
      </c>
      <c r="D6" s="68"/>
      <c r="E6" s="68"/>
      <c r="F6" s="68"/>
      <c r="G6" s="68"/>
      <c r="H6" s="68"/>
      <c r="I6" s="68"/>
      <c r="J6" s="68"/>
      <c r="K6" s="68"/>
      <c r="L6" s="69"/>
    </row>
    <row r="7" spans="2:12" ht="87.75" customHeight="1" thickBot="1">
      <c r="B7" s="63"/>
      <c r="C7" s="66" t="s">
        <v>62</v>
      </c>
      <c r="D7" s="66"/>
      <c r="E7" s="66"/>
      <c r="F7" s="66"/>
      <c r="G7" s="66"/>
      <c r="H7" s="66"/>
      <c r="I7" s="66"/>
      <c r="J7" s="70" t="s">
        <v>59</v>
      </c>
      <c r="K7" s="70"/>
      <c r="L7" s="71"/>
    </row>
    <row r="8" spans="2:12" ht="18.75">
      <c r="B8" s="42"/>
      <c r="C8" s="43"/>
      <c r="D8" s="43"/>
      <c r="E8" s="43"/>
      <c r="F8" s="43"/>
      <c r="G8" s="43"/>
      <c r="H8" s="43"/>
      <c r="I8" s="43"/>
      <c r="J8" s="44"/>
      <c r="K8" s="44"/>
      <c r="L8" s="44"/>
    </row>
    <row r="9" spans="2:12" ht="21" customHeight="1">
      <c r="B9" s="42"/>
      <c r="C9" s="81" t="s">
        <v>68</v>
      </c>
      <c r="D9" s="81"/>
      <c r="E9" s="13" t="s">
        <v>66</v>
      </c>
      <c r="F9" s="13" t="s">
        <v>65</v>
      </c>
      <c r="G9" s="13" t="s">
        <v>67</v>
      </c>
      <c r="I9" s="81" t="s">
        <v>69</v>
      </c>
      <c r="J9" s="81"/>
      <c r="K9" s="13" t="s">
        <v>67</v>
      </c>
      <c r="L9" s="44"/>
    </row>
    <row r="10" spans="2:12" ht="18.75">
      <c r="B10" s="46">
        <v>1</v>
      </c>
      <c r="C10" s="53">
        <v>200</v>
      </c>
      <c r="D10" s="45"/>
      <c r="E10" s="51" t="e">
        <f>MATCH(E14,C10:C14,0)</f>
        <v>#N/A</v>
      </c>
      <c r="F10" s="52">
        <f>MATCH(F14,C10:C14,1)</f>
        <v>3</v>
      </c>
      <c r="G10" s="49" t="e">
        <f>MATCH(G14,C10:C14,-1)</f>
        <v>#N/A</v>
      </c>
      <c r="H10" s="46">
        <v>1</v>
      </c>
      <c r="I10" s="53">
        <v>600</v>
      </c>
      <c r="K10" s="48">
        <f>MATCH(K14,I10:I14,-1)</f>
        <v>2</v>
      </c>
      <c r="L10" s="44"/>
    </row>
    <row r="11" spans="2:12" ht="18.75">
      <c r="B11" s="50">
        <v>2</v>
      </c>
      <c r="C11" s="54">
        <v>300</v>
      </c>
      <c r="D11" s="43"/>
      <c r="E11" s="43"/>
      <c r="F11" s="43"/>
      <c r="G11" s="43"/>
      <c r="H11" s="47">
        <v>2</v>
      </c>
      <c r="I11" s="55">
        <v>500</v>
      </c>
      <c r="J11" s="43"/>
      <c r="K11" s="44"/>
      <c r="L11" s="44"/>
    </row>
    <row r="12" spans="2:12" ht="18.75">
      <c r="B12" s="47">
        <v>3</v>
      </c>
      <c r="C12" s="55">
        <v>400</v>
      </c>
      <c r="D12" s="43"/>
      <c r="H12" s="46">
        <v>3</v>
      </c>
      <c r="I12" s="53">
        <v>400</v>
      </c>
      <c r="J12" s="43"/>
      <c r="K12" s="44"/>
      <c r="L12" s="44"/>
    </row>
    <row r="13" spans="2:12" ht="18.75">
      <c r="B13" s="46">
        <v>4</v>
      </c>
      <c r="C13" s="53">
        <v>500</v>
      </c>
      <c r="D13" s="43"/>
      <c r="E13" s="84" t="s">
        <v>70</v>
      </c>
      <c r="F13" s="84"/>
      <c r="G13" s="84"/>
      <c r="H13" s="46">
        <v>4</v>
      </c>
      <c r="I13" s="53">
        <v>300</v>
      </c>
      <c r="J13" s="43"/>
      <c r="K13" s="44"/>
      <c r="L13" s="44"/>
    </row>
    <row r="14" spans="2:12" ht="18.75">
      <c r="B14" s="46">
        <v>5</v>
      </c>
      <c r="C14" s="53">
        <v>600</v>
      </c>
      <c r="D14" s="43"/>
      <c r="E14" s="53">
        <v>350</v>
      </c>
      <c r="F14" s="53">
        <v>410</v>
      </c>
      <c r="G14" s="53">
        <v>410</v>
      </c>
      <c r="H14" s="46">
        <v>5</v>
      </c>
      <c r="I14" s="53">
        <v>200</v>
      </c>
      <c r="J14" s="43"/>
      <c r="K14" s="53">
        <v>410</v>
      </c>
      <c r="L14" s="44"/>
    </row>
    <row r="15" spans="2:12" ht="18.75">
      <c r="B15" s="42"/>
      <c r="C15" s="43"/>
      <c r="D15" s="43"/>
      <c r="E15" s="43"/>
      <c r="F15" s="43"/>
      <c r="G15" s="43"/>
      <c r="H15" s="43"/>
      <c r="I15" s="43"/>
      <c r="J15" s="44"/>
      <c r="K15" s="44"/>
      <c r="L15" s="44"/>
    </row>
    <row r="16" spans="2:12" ht="21" customHeight="1"/>
    <row r="17" spans="2:9" ht="21">
      <c r="B17" s="1" t="s">
        <v>2</v>
      </c>
    </row>
    <row r="18" spans="2:9" ht="18" customHeight="1">
      <c r="B18" s="83" t="s">
        <v>26</v>
      </c>
      <c r="C18" s="83"/>
      <c r="D18" s="83"/>
      <c r="E18" s="83"/>
      <c r="F18" s="83"/>
      <c r="G18" s="83"/>
    </row>
    <row r="19" spans="2:9" ht="18" customHeight="1">
      <c r="B19" s="83"/>
      <c r="C19" s="83"/>
      <c r="D19" s="83"/>
      <c r="E19" s="83"/>
      <c r="F19" s="83"/>
      <c r="G19" s="83"/>
    </row>
    <row r="20" spans="2:9" ht="18.75" thickBot="1">
      <c r="B20" s="12"/>
    </row>
    <row r="21" spans="2:9" ht="20.25" customHeight="1">
      <c r="B21" s="5"/>
      <c r="C21" s="2" t="s">
        <v>19</v>
      </c>
      <c r="D21" s="2" t="s">
        <v>20</v>
      </c>
      <c r="E21" s="13" t="s">
        <v>21</v>
      </c>
      <c r="F21" s="35" t="s">
        <v>23</v>
      </c>
      <c r="H21" s="8" t="s">
        <v>5</v>
      </c>
    </row>
    <row r="22" spans="2:9" ht="20.25" customHeight="1">
      <c r="B22" s="2" t="s">
        <v>9</v>
      </c>
      <c r="C22" s="40">
        <v>494</v>
      </c>
      <c r="D22" s="40">
        <v>468</v>
      </c>
      <c r="E22" s="41">
        <v>377</v>
      </c>
      <c r="F22" s="14">
        <v>-100</v>
      </c>
      <c r="I22" s="10" t="s">
        <v>22</v>
      </c>
    </row>
    <row r="23" spans="2:9" ht="20.25" customHeight="1">
      <c r="B23" s="2" t="s">
        <v>10</v>
      </c>
      <c r="C23" s="40">
        <v>741</v>
      </c>
      <c r="D23" s="40">
        <v>624</v>
      </c>
      <c r="E23" s="41">
        <v>546</v>
      </c>
      <c r="F23" s="14">
        <v>-106</v>
      </c>
      <c r="H23" s="3" t="s">
        <v>10</v>
      </c>
      <c r="I23" s="4">
        <f>MATCH(H23,B22:B31,0)</f>
        <v>2</v>
      </c>
    </row>
    <row r="24" spans="2:9" ht="20.25" customHeight="1">
      <c r="B24" s="2" t="s">
        <v>11</v>
      </c>
      <c r="C24" s="40">
        <v>884</v>
      </c>
      <c r="D24" s="40">
        <v>1053</v>
      </c>
      <c r="E24" s="41">
        <v>819</v>
      </c>
      <c r="F24" s="14">
        <v>-76</v>
      </c>
      <c r="H24" s="3" t="s">
        <v>20</v>
      </c>
      <c r="I24" s="4">
        <f>MATCH(H24,C21:E21,0)</f>
        <v>2</v>
      </c>
    </row>
    <row r="25" spans="2:9" ht="20.25" customHeight="1">
      <c r="B25" s="2" t="s">
        <v>12</v>
      </c>
      <c r="C25" s="40">
        <v>624</v>
      </c>
      <c r="D25" s="40">
        <v>403</v>
      </c>
      <c r="E25" s="41">
        <v>819</v>
      </c>
      <c r="F25" s="14">
        <v>-50</v>
      </c>
    </row>
    <row r="26" spans="2:9" ht="20.25" customHeight="1">
      <c r="B26" s="2" t="s">
        <v>13</v>
      </c>
      <c r="C26" s="40">
        <v>910</v>
      </c>
      <c r="D26" s="40">
        <v>312</v>
      </c>
      <c r="E26" s="41">
        <v>988</v>
      </c>
      <c r="F26" s="14">
        <v>-73</v>
      </c>
      <c r="H26" s="9" t="s">
        <v>4</v>
      </c>
    </row>
    <row r="27" spans="2:9" ht="20.25" customHeight="1">
      <c r="B27" s="2" t="s">
        <v>14</v>
      </c>
      <c r="C27" s="40">
        <v>1157</v>
      </c>
      <c r="D27" s="40">
        <v>689</v>
      </c>
      <c r="E27" s="41">
        <v>325</v>
      </c>
      <c r="F27" s="14">
        <v>-54</v>
      </c>
      <c r="H27" s="10" t="s">
        <v>25</v>
      </c>
      <c r="I27" s="40">
        <f>INDEX(C22:E31,I23,I24)</f>
        <v>624</v>
      </c>
    </row>
    <row r="28" spans="2:9" ht="20.25" customHeight="1">
      <c r="B28" s="2" t="s">
        <v>15</v>
      </c>
      <c r="C28" s="40">
        <v>195</v>
      </c>
      <c r="D28" s="40">
        <v>988</v>
      </c>
      <c r="E28" s="41">
        <v>650</v>
      </c>
      <c r="F28" s="14">
        <v>-73</v>
      </c>
    </row>
    <row r="29" spans="2:9" ht="20.25" customHeight="1">
      <c r="B29" s="2" t="s">
        <v>16</v>
      </c>
      <c r="C29" s="40">
        <v>728</v>
      </c>
      <c r="D29" s="40">
        <v>390</v>
      </c>
      <c r="E29" s="41">
        <v>663</v>
      </c>
      <c r="F29" s="14">
        <v>-107</v>
      </c>
      <c r="H29" s="82" t="s">
        <v>24</v>
      </c>
      <c r="I29" s="82"/>
    </row>
    <row r="30" spans="2:9" ht="20.25" customHeight="1">
      <c r="B30" s="2" t="s">
        <v>17</v>
      </c>
      <c r="C30" s="40">
        <v>754</v>
      </c>
      <c r="D30" s="40">
        <v>1040</v>
      </c>
      <c r="E30" s="41">
        <v>884</v>
      </c>
      <c r="F30" s="14">
        <v>-89</v>
      </c>
      <c r="H30" s="5" t="str">
        <f>"En que mes se ve una perdida de "&amp;"100"</f>
        <v>En que mes se ve una perdida de 100</v>
      </c>
    </row>
    <row r="31" spans="2:9" ht="20.25" customHeight="1" thickBot="1">
      <c r="B31" s="2" t="s">
        <v>18</v>
      </c>
      <c r="C31" s="40">
        <v>845</v>
      </c>
      <c r="D31" s="40">
        <v>403</v>
      </c>
      <c r="E31" s="41">
        <v>403</v>
      </c>
      <c r="F31" s="15">
        <v>-66</v>
      </c>
      <c r="H31" s="11">
        <v>-50</v>
      </c>
      <c r="I31" s="4" t="str">
        <f>INDEX(B22:F31,MATCH(H31,$F$22:$F$31,0),1)</f>
        <v>Abril</v>
      </c>
    </row>
    <row r="32" spans="2:9" ht="24.75" customHeight="1"/>
  </sheetData>
  <sortState ref="I10:I14">
    <sortCondition descending="1" ref="I10"/>
  </sortState>
  <mergeCells count="14">
    <mergeCell ref="C9:D9"/>
    <mergeCell ref="I9:J9"/>
    <mergeCell ref="H29:I29"/>
    <mergeCell ref="B18:G19"/>
    <mergeCell ref="E13:G13"/>
    <mergeCell ref="B6:B7"/>
    <mergeCell ref="B4:B5"/>
    <mergeCell ref="C7:I7"/>
    <mergeCell ref="C3:L3"/>
    <mergeCell ref="C6:L6"/>
    <mergeCell ref="J7:L7"/>
    <mergeCell ref="C4:L4"/>
    <mergeCell ref="J5:L5"/>
    <mergeCell ref="C5:I5"/>
  </mergeCells>
  <dataValidations count="2">
    <dataValidation type="list" allowBlank="1" showInputMessage="1" showErrorMessage="1" sqref="H24" xr:uid="{00000000-0002-0000-0100-000000000000}">
      <formula1>$C$21:$E$21</formula1>
    </dataValidation>
    <dataValidation type="list" allowBlank="1" showInputMessage="1" showErrorMessage="1" sqref="H23" xr:uid="{00000000-0002-0000-0100-000001000000}">
      <formula1>$B$22:$B$31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35"/>
  <sheetViews>
    <sheetView showGridLines="0" zoomScale="110" zoomScaleNormal="110" workbookViewId="0">
      <selection activeCell="F28" sqref="F28"/>
    </sheetView>
  </sheetViews>
  <sheetFormatPr baseColWidth="10" defaultRowHeight="15"/>
  <cols>
    <col min="1" max="1" width="1.85546875" customWidth="1"/>
    <col min="2" max="2" width="15.85546875" customWidth="1"/>
    <col min="3" max="3" width="15.42578125" bestFit="1" customWidth="1"/>
    <col min="4" max="4" width="14.28515625" customWidth="1"/>
    <col min="5" max="5" width="14.7109375" bestFit="1" customWidth="1"/>
    <col min="6" max="6" width="13.85546875" customWidth="1"/>
    <col min="7" max="7" width="15.5703125" bestFit="1" customWidth="1"/>
    <col min="8" max="8" width="13.28515625" bestFit="1" customWidth="1"/>
    <col min="9" max="9" width="11.85546875" bestFit="1" customWidth="1"/>
    <col min="10" max="10" width="13.7109375" customWidth="1"/>
    <col min="11" max="11" width="14.42578125" customWidth="1"/>
    <col min="12" max="12" width="12.28515625" bestFit="1" customWidth="1"/>
  </cols>
  <sheetData>
    <row r="2" spans="2:17" ht="21">
      <c r="B2" s="1" t="s">
        <v>6</v>
      </c>
    </row>
    <row r="3" spans="2:17" ht="21">
      <c r="B3" s="2" t="s">
        <v>0</v>
      </c>
      <c r="C3" s="82" t="s">
        <v>1</v>
      </c>
      <c r="D3" s="82"/>
      <c r="E3" s="82"/>
      <c r="F3" s="82"/>
      <c r="G3" s="82"/>
      <c r="H3" s="82"/>
      <c r="I3" s="82"/>
      <c r="J3" s="82"/>
      <c r="K3" s="82"/>
      <c r="L3" s="82"/>
      <c r="M3" s="82"/>
      <c r="P3" t="s">
        <v>40</v>
      </c>
    </row>
    <row r="4" spans="2:17" ht="18.75" customHeight="1">
      <c r="B4" s="60" t="s">
        <v>7</v>
      </c>
      <c r="C4" s="57" t="s">
        <v>54</v>
      </c>
      <c r="D4" s="57"/>
      <c r="E4" s="57"/>
      <c r="F4" s="57"/>
      <c r="G4" s="57"/>
      <c r="H4" s="57"/>
      <c r="I4" s="57"/>
      <c r="J4" s="57"/>
      <c r="K4" s="57"/>
      <c r="L4" s="57"/>
      <c r="M4" s="57"/>
      <c r="P4" t="s">
        <v>58</v>
      </c>
    </row>
    <row r="5" spans="2:17" ht="78.75" customHeight="1">
      <c r="B5" s="61"/>
      <c r="C5" s="59" t="s">
        <v>55</v>
      </c>
      <c r="D5" s="59"/>
      <c r="E5" s="59"/>
      <c r="F5" s="59"/>
      <c r="G5" s="59"/>
      <c r="H5" s="59"/>
      <c r="I5" s="59"/>
      <c r="J5" s="59"/>
      <c r="K5" s="58" t="s">
        <v>73</v>
      </c>
      <c r="L5" s="58"/>
      <c r="M5" s="58"/>
    </row>
    <row r="6" spans="2:17" ht="18.75" customHeight="1">
      <c r="B6" s="60" t="s">
        <v>8</v>
      </c>
      <c r="C6" s="57" t="s">
        <v>57</v>
      </c>
      <c r="D6" s="57"/>
      <c r="E6" s="57"/>
      <c r="F6" s="57"/>
      <c r="G6" s="57"/>
      <c r="H6" s="57"/>
      <c r="I6" s="57"/>
      <c r="J6" s="57"/>
      <c r="K6" s="57"/>
      <c r="L6" s="57"/>
      <c r="M6" s="57"/>
      <c r="Q6">
        <v>10</v>
      </c>
    </row>
    <row r="7" spans="2:17" ht="118.5" customHeight="1">
      <c r="B7" s="61"/>
      <c r="C7" s="59" t="s">
        <v>56</v>
      </c>
      <c r="D7" s="59"/>
      <c r="E7" s="59"/>
      <c r="F7" s="59"/>
      <c r="G7" s="59"/>
      <c r="H7" s="59"/>
      <c r="I7" s="59"/>
      <c r="J7" s="59"/>
      <c r="K7" s="58" t="s">
        <v>72</v>
      </c>
      <c r="L7" s="58"/>
      <c r="M7" s="58"/>
      <c r="Q7">
        <v>11</v>
      </c>
    </row>
    <row r="8" spans="2:17" ht="22.5" customHeight="1">
      <c r="Q8">
        <v>12</v>
      </c>
    </row>
    <row r="9" spans="2:17" ht="21">
      <c r="B9" s="1" t="s">
        <v>2</v>
      </c>
      <c r="Q9">
        <v>13</v>
      </c>
    </row>
    <row r="10" spans="2:17" ht="17.25" customHeight="1">
      <c r="B10" s="7"/>
      <c r="C10" s="7"/>
      <c r="D10" s="7"/>
      <c r="E10" s="7"/>
      <c r="F10" s="7"/>
      <c r="G10" s="7"/>
      <c r="Q10">
        <v>14</v>
      </c>
    </row>
    <row r="11" spans="2:17" ht="21.75" thickBot="1">
      <c r="B11" s="2" t="s">
        <v>27</v>
      </c>
      <c r="C11" s="2" t="s">
        <v>50</v>
      </c>
      <c r="D11" s="2" t="s">
        <v>35</v>
      </c>
      <c r="F11" s="36" t="s">
        <v>7</v>
      </c>
      <c r="G11" s="37"/>
      <c r="Q11">
        <v>15</v>
      </c>
    </row>
    <row r="12" spans="2:17" ht="17.25" customHeight="1" thickBot="1">
      <c r="B12" s="27" t="s">
        <v>28</v>
      </c>
      <c r="C12" s="28">
        <v>2476</v>
      </c>
      <c r="D12" s="29">
        <v>2788</v>
      </c>
      <c r="F12" s="86" t="s">
        <v>44</v>
      </c>
      <c r="G12" s="87"/>
      <c r="H12" s="87" t="s">
        <v>45</v>
      </c>
      <c r="I12" s="87"/>
      <c r="J12" s="87" t="s">
        <v>46</v>
      </c>
      <c r="K12" s="88"/>
      <c r="Q12">
        <v>16</v>
      </c>
    </row>
    <row r="13" spans="2:17" ht="17.25" customHeight="1" thickBot="1">
      <c r="B13" s="30" t="s">
        <v>29</v>
      </c>
      <c r="C13" s="16">
        <v>4034</v>
      </c>
      <c r="D13" s="31">
        <v>1552</v>
      </c>
      <c r="F13" s="23" t="s">
        <v>41</v>
      </c>
      <c r="G13" s="20" t="s">
        <v>53</v>
      </c>
      <c r="H13" s="21" t="s">
        <v>37</v>
      </c>
      <c r="I13" s="18" t="s">
        <v>58</v>
      </c>
      <c r="J13" s="21" t="s">
        <v>42</v>
      </c>
      <c r="K13" t="s">
        <v>53</v>
      </c>
    </row>
    <row r="14" spans="2:17" ht="17.25" customHeight="1" thickBot="1">
      <c r="B14" s="30" t="s">
        <v>30</v>
      </c>
      <c r="C14" s="16">
        <v>1887</v>
      </c>
      <c r="D14" s="31">
        <v>4134</v>
      </c>
      <c r="F14" s="25" t="s">
        <v>39</v>
      </c>
      <c r="G14" s="16">
        <f ca="1">INDIRECT(G13)</f>
        <v>2476</v>
      </c>
      <c r="H14" s="24" t="s">
        <v>38</v>
      </c>
      <c r="I14" s="18">
        <v>12</v>
      </c>
      <c r="J14" s="24" t="s">
        <v>43</v>
      </c>
      <c r="K14" t="s">
        <v>74</v>
      </c>
    </row>
    <row r="15" spans="2:17" ht="17.25" customHeight="1" thickBot="1">
      <c r="B15" s="30" t="s">
        <v>31</v>
      </c>
      <c r="C15" s="16">
        <v>1499</v>
      </c>
      <c r="D15" s="31">
        <v>1051</v>
      </c>
      <c r="H15" s="26" t="s">
        <v>39</v>
      </c>
      <c r="I15" s="16">
        <f ca="1">INDIRECT(I13&amp;I14)</f>
        <v>2788</v>
      </c>
      <c r="J15" s="26" t="s">
        <v>36</v>
      </c>
      <c r="K15" s="16">
        <f ca="1">SUM(INDIRECT(K13&amp;":"&amp;K14))</f>
        <v>16871</v>
      </c>
    </row>
    <row r="16" spans="2:17" ht="17.25" customHeight="1">
      <c r="B16" s="30" t="s">
        <v>32</v>
      </c>
      <c r="C16" s="16">
        <v>1239</v>
      </c>
      <c r="D16" s="31">
        <v>2794</v>
      </c>
    </row>
    <row r="17" spans="2:11" ht="21">
      <c r="B17" s="30" t="s">
        <v>33</v>
      </c>
      <c r="C17" s="16">
        <v>4966</v>
      </c>
      <c r="D17" s="31">
        <v>2488</v>
      </c>
      <c r="F17" s="85" t="s">
        <v>49</v>
      </c>
      <c r="G17" s="85"/>
    </row>
    <row r="18" spans="2:11" ht="17.25" customHeight="1">
      <c r="B18" s="32" t="s">
        <v>34</v>
      </c>
      <c r="C18" s="33">
        <v>1520</v>
      </c>
      <c r="D18" s="34">
        <v>2731</v>
      </c>
      <c r="F18" s="22" t="s">
        <v>50</v>
      </c>
      <c r="G18" s="22"/>
    </row>
    <row r="19" spans="2:11" ht="17.25" customHeight="1">
      <c r="C19" s="6"/>
    </row>
    <row r="20" spans="2:11" ht="21">
      <c r="F20" s="38" t="s">
        <v>8</v>
      </c>
      <c r="G20" s="39"/>
    </row>
    <row r="21" spans="2:11" ht="21">
      <c r="C21" s="2" t="s">
        <v>27</v>
      </c>
      <c r="F21" s="85" t="s">
        <v>44</v>
      </c>
      <c r="G21" s="85"/>
      <c r="H21" s="85"/>
      <c r="I21" s="85" t="s">
        <v>45</v>
      </c>
      <c r="J21" s="85"/>
      <c r="K21" s="85"/>
    </row>
    <row r="22" spans="2:11" ht="17.25" customHeight="1">
      <c r="C22" s="17" t="s">
        <v>28</v>
      </c>
      <c r="F22" s="19"/>
      <c r="G22" s="19"/>
      <c r="H22" s="16">
        <f ca="1">OFFSET(B11,1,1)</f>
        <v>2476</v>
      </c>
      <c r="I22" t="e">
        <f ca="1">OFFSET(B11,1,1,7,2)</f>
        <v>#VALUE!</v>
      </c>
      <c r="J22" s="17" t="s">
        <v>39</v>
      </c>
      <c r="K22" s="16">
        <f ca="1">SUM(OFFSET(B11,1,1,7,2))</f>
        <v>35159</v>
      </c>
    </row>
    <row r="23" spans="2:11" ht="17.25" customHeight="1">
      <c r="C23" s="17" t="s">
        <v>29</v>
      </c>
      <c r="F23" s="19" t="s">
        <v>30</v>
      </c>
      <c r="G23" s="19" t="s">
        <v>35</v>
      </c>
      <c r="H23" s="16">
        <f ca="1">OFFSET(B11,MATCH(F23,B12:B18,0),MATCH(G23,C11:D11,0))</f>
        <v>4134</v>
      </c>
    </row>
    <row r="24" spans="2:11">
      <c r="C24" s="17" t="s">
        <v>30</v>
      </c>
    </row>
    <row r="25" spans="2:11">
      <c r="C25" s="17" t="s">
        <v>31</v>
      </c>
    </row>
    <row r="26" spans="2:11" ht="21">
      <c r="C26" s="17" t="s">
        <v>32</v>
      </c>
      <c r="F26" s="85" t="s">
        <v>47</v>
      </c>
      <c r="G26" s="85"/>
      <c r="H26" s="85"/>
    </row>
    <row r="27" spans="2:11">
      <c r="C27" s="17" t="s">
        <v>33</v>
      </c>
      <c r="F27" t="s">
        <v>51</v>
      </c>
    </row>
    <row r="28" spans="2:11" ht="15.75">
      <c r="C28" s="17" t="s">
        <v>34</v>
      </c>
      <c r="F28" s="56" t="s">
        <v>28</v>
      </c>
    </row>
    <row r="29" spans="2:11">
      <c r="C29" s="17" t="s">
        <v>71</v>
      </c>
    </row>
    <row r="30" spans="2:11">
      <c r="C30" s="17"/>
      <c r="F30" t="s">
        <v>48</v>
      </c>
    </row>
    <row r="31" spans="2:11" ht="15.75">
      <c r="C31" s="17"/>
      <c r="F31" s="56" t="s">
        <v>30</v>
      </c>
    </row>
    <row r="32" spans="2:11">
      <c r="C32" s="17"/>
    </row>
    <row r="33" spans="3:3">
      <c r="C33" s="17"/>
    </row>
    <row r="34" spans="3:3">
      <c r="C34" s="17"/>
    </row>
    <row r="35" spans="3:3">
      <c r="C35" s="17"/>
    </row>
  </sheetData>
  <mergeCells count="16">
    <mergeCell ref="B4:B5"/>
    <mergeCell ref="B6:B7"/>
    <mergeCell ref="C3:M3"/>
    <mergeCell ref="C4:M4"/>
    <mergeCell ref="F26:H26"/>
    <mergeCell ref="C5:J5"/>
    <mergeCell ref="C7:J7"/>
    <mergeCell ref="F21:H21"/>
    <mergeCell ref="F12:G12"/>
    <mergeCell ref="H12:I12"/>
    <mergeCell ref="I21:K21"/>
    <mergeCell ref="F17:G17"/>
    <mergeCell ref="J12:K12"/>
    <mergeCell ref="K5:M5"/>
    <mergeCell ref="C6:M6"/>
    <mergeCell ref="K7:M7"/>
  </mergeCells>
  <dataValidations count="6">
    <dataValidation type="list" allowBlank="1" showInputMessage="1" showErrorMessage="1" sqref="I13" xr:uid="{00000000-0002-0000-0200-000000000000}">
      <formula1>$P$3:$P$4</formula1>
    </dataValidation>
    <dataValidation type="list" allowBlank="1" showInputMessage="1" showErrorMessage="1" sqref="G23 F18" xr:uid="{00000000-0002-0000-0200-000001000000}">
      <formula1>$C$11:$D$11</formula1>
    </dataValidation>
    <dataValidation type="list" allowBlank="1" showInputMessage="1" showErrorMessage="1" sqref="F23" xr:uid="{00000000-0002-0000-0200-000002000000}">
      <formula1>$B$12:$B$18</formula1>
    </dataValidation>
    <dataValidation type="list" allowBlank="1" showInputMessage="1" showErrorMessage="1" sqref="F28" xr:uid="{00000000-0002-0000-0200-000003000000}">
      <formula1>$C$22:$C$35</formula1>
    </dataValidation>
    <dataValidation type="list" allowBlank="1" showInputMessage="1" showErrorMessage="1" sqref="F31" xr:uid="{00000000-0002-0000-0200-000004000000}">
      <formula1>OFFSET($C$22,0,0,COUNTA($C$22:$C$35))</formula1>
    </dataValidation>
    <dataValidation type="list" allowBlank="1" showInputMessage="1" showErrorMessage="1" sqref="I14" xr:uid="{00000000-0002-0000-0200-000005000000}">
      <formula1>$Q$6:$Q$12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INDICE y COINCIDIR</vt:lpstr>
      <vt:lpstr>INDIRECTO y DESREF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</dc:creator>
  <cp:lastModifiedBy>SOLVO</cp:lastModifiedBy>
  <dcterms:created xsi:type="dcterms:W3CDTF">2019-02-18T18:23:48Z</dcterms:created>
  <dcterms:modified xsi:type="dcterms:W3CDTF">2019-10-16T19:56:44Z</dcterms:modified>
</cp:coreProperties>
</file>