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14-AV003LA\Dropbox\Solvo clases\Excel Intermedio\Funciones de Búsqueda y Referencia S\"/>
    </mc:Choice>
  </mc:AlternateContent>
  <xr:revisionPtr revIDLastSave="0" documentId="13_ncr:1_{3E7B2043-C2C3-402F-947F-F263AC409D4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BUSCARV y BUSCARH" sheetId="1" r:id="rId1"/>
  </sheets>
  <definedNames>
    <definedName name="accesorios">#REF!</definedName>
    <definedName name="madera">#REF!</definedName>
    <definedName name="pintura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5" i="1" l="1"/>
  <c r="G22" i="1"/>
  <c r="H22" i="1"/>
  <c r="H14" i="1"/>
  <c r="C14" i="1"/>
  <c r="D39" i="1" l="1"/>
  <c r="E39" i="1"/>
  <c r="C45" i="1" s="1"/>
  <c r="C39" i="1"/>
</calcChain>
</file>

<file path=xl/sharedStrings.xml><?xml version="1.0" encoding="utf-8"?>
<sst xmlns="http://schemas.openxmlformats.org/spreadsheetml/2006/main" count="103" uniqueCount="78">
  <si>
    <t>Función</t>
  </si>
  <si>
    <t>Sintaxis</t>
  </si>
  <si>
    <t>CASO PRÁCTICO</t>
  </si>
  <si>
    <t>Función BUSCARV y BUSCARH</t>
  </si>
  <si>
    <t>BUSCARV</t>
  </si>
  <si>
    <t>BUSCARH</t>
  </si>
  <si>
    <t>Precio</t>
  </si>
  <si>
    <t>Proveedor</t>
  </si>
  <si>
    <t>Juan</t>
  </si>
  <si>
    <t>Pedro</t>
  </si>
  <si>
    <t>Innovación Automotor</t>
  </si>
  <si>
    <t>Elías e hijos</t>
  </si>
  <si>
    <t>A18-623</t>
  </si>
  <si>
    <t>A18-624</t>
  </si>
  <si>
    <t>A18-625</t>
  </si>
  <si>
    <t>A18-626</t>
  </si>
  <si>
    <t>A18-627</t>
  </si>
  <si>
    <t>A18-628</t>
  </si>
  <si>
    <t>A18-629</t>
  </si>
  <si>
    <t>A18-630</t>
  </si>
  <si>
    <t>A18-631</t>
  </si>
  <si>
    <t>Código</t>
  </si>
  <si>
    <t>autopartes yack</t>
  </si>
  <si>
    <t xml:space="preserve">manzane </t>
  </si>
  <si>
    <t>Roberto</t>
  </si>
  <si>
    <t xml:space="preserve">Inversiones y actividades </t>
  </si>
  <si>
    <t>C</t>
  </si>
  <si>
    <t>D</t>
  </si>
  <si>
    <t>A18-621</t>
  </si>
  <si>
    <t>A18-622</t>
  </si>
  <si>
    <t>De acuerdo al código, ubicar quién es su proveedor y su precio</t>
  </si>
  <si>
    <t>Columna A</t>
  </si>
  <si>
    <t>Columna B</t>
  </si>
  <si>
    <t>Columna C</t>
  </si>
  <si>
    <t>Fila 1</t>
  </si>
  <si>
    <t>Fila 2</t>
  </si>
  <si>
    <t>Fila 3</t>
  </si>
  <si>
    <t>A</t>
  </si>
  <si>
    <t>B</t>
  </si>
  <si>
    <t>X</t>
  </si>
  <si>
    <t>E</t>
  </si>
  <si>
    <t>F</t>
  </si>
  <si>
    <t>G</t>
  </si>
  <si>
    <t>H</t>
  </si>
  <si>
    <t>Columna D</t>
  </si>
  <si>
    <t>I</t>
  </si>
  <si>
    <t>J</t>
  </si>
  <si>
    <t>K</t>
  </si>
  <si>
    <t>C (valor_buscado)</t>
  </si>
  <si>
    <t>Respuesta</t>
  </si>
  <si>
    <r>
      <t>=BUSCARV(</t>
    </r>
    <r>
      <rPr>
        <b/>
        <sz val="14"/>
        <color rgb="FFFF0000"/>
        <rFont val="Calibri"/>
        <family val="2"/>
        <scheme val="minor"/>
      </rPr>
      <t>valor_buscado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9"/>
        <rFont val="Calibri"/>
        <family val="2"/>
        <scheme val="minor"/>
      </rPr>
      <t>matriz_buscar_en</t>
    </r>
    <r>
      <rPr>
        <b/>
        <sz val="14"/>
        <color theme="1"/>
        <rFont val="Calibri"/>
        <family val="2"/>
        <scheme val="minor"/>
      </rPr>
      <t>,</t>
    </r>
    <r>
      <rPr>
        <b/>
        <sz val="14"/>
        <color rgb="FF7030A0"/>
        <rFont val="Calibri"/>
        <family val="2"/>
        <scheme val="minor"/>
      </rPr>
      <t xml:space="preserve"> indicador_columnas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8" tint="-0.249977111117893"/>
        <rFont val="Calibri"/>
        <family val="2"/>
        <scheme val="minor"/>
      </rPr>
      <t>[ordenado]</t>
    </r>
    <r>
      <rPr>
        <b/>
        <sz val="14"/>
        <color theme="1"/>
        <rFont val="Calibri"/>
        <family val="2"/>
        <scheme val="minor"/>
      </rPr>
      <t>)</t>
    </r>
  </si>
  <si>
    <r>
      <t>=BUSCARH(</t>
    </r>
    <r>
      <rPr>
        <b/>
        <sz val="14"/>
        <color theme="7"/>
        <rFont val="Calibri"/>
        <family val="2"/>
        <scheme val="minor"/>
      </rPr>
      <t>valor_buscado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5"/>
        <rFont val="Calibri"/>
        <family val="2"/>
        <scheme val="minor"/>
      </rPr>
      <t>matriz_buscar_en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4"/>
        <rFont val="Calibri"/>
        <family val="2"/>
        <scheme val="minor"/>
      </rPr>
      <t>indicador_filas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rgb="FFC00000"/>
        <rFont val="Calibri"/>
        <family val="2"/>
        <scheme val="minor"/>
      </rPr>
      <t>[ordenado]</t>
    </r>
    <r>
      <rPr>
        <b/>
        <sz val="14"/>
        <color theme="1"/>
        <rFont val="Calibri"/>
        <family val="2"/>
        <scheme val="minor"/>
      </rPr>
      <t>)</t>
    </r>
  </si>
  <si>
    <t>D  (valor_buscado)</t>
  </si>
  <si>
    <t>FILA 3</t>
  </si>
  <si>
    <t>COLUMNA 4</t>
  </si>
  <si>
    <t>El inventario de los productos que tenemos, su proveedor y precio</t>
  </si>
  <si>
    <t>ENERO</t>
  </si>
  <si>
    <t>FEBRERO</t>
  </si>
  <si>
    <t>MARZO</t>
  </si>
  <si>
    <t>Taco</t>
  </si>
  <si>
    <t>corredor</t>
  </si>
  <si>
    <t>Partes fijas</t>
  </si>
  <si>
    <t>AÑO</t>
  </si>
  <si>
    <t>MES</t>
  </si>
  <si>
    <t>INGRESOS</t>
  </si>
  <si>
    <t>TOTAL</t>
  </si>
  <si>
    <t>TOTAL INGRESOS</t>
  </si>
  <si>
    <t>FILA 1</t>
  </si>
  <si>
    <t>FILA 2</t>
  </si>
  <si>
    <t>FILA 4</t>
  </si>
  <si>
    <t>FILA 5</t>
  </si>
  <si>
    <t>FILA 6</t>
  </si>
  <si>
    <t>Mostrar los ingresos según mes y año:</t>
  </si>
  <si>
    <t>Según el mes, mostrar el total de ingresos:</t>
  </si>
  <si>
    <t>Busca un valor de la primera Columna de una matriz y regresa otro valor de la misma fila, pero de una columna indicada.</t>
  </si>
  <si>
    <t>Busca un valor de la primera Fila de una matriz y regresa otro valor de la misma columna, pero de una fila indicada.</t>
  </si>
  <si>
    <r>
      <t xml:space="preserve">• </t>
    </r>
    <r>
      <rPr>
        <b/>
        <i/>
        <sz val="14"/>
        <color rgb="FFFF0000"/>
        <rFont val="Calibri"/>
        <family val="2"/>
        <scheme val="minor"/>
      </rPr>
      <t>valor_buscado</t>
    </r>
    <r>
      <rPr>
        <b/>
        <sz val="14"/>
        <color theme="1"/>
        <rFont val="Calibri"/>
        <family val="2"/>
        <scheme val="minor"/>
      </rPr>
      <t xml:space="preserve">: Valor de la primera Columna de la matriz
• </t>
    </r>
    <r>
      <rPr>
        <b/>
        <i/>
        <sz val="14"/>
        <color theme="9"/>
        <rFont val="Calibri"/>
        <family val="2"/>
        <scheme val="minor"/>
      </rPr>
      <t>matriz_buscar_en</t>
    </r>
    <r>
      <rPr>
        <b/>
        <i/>
        <sz val="14"/>
        <color theme="1"/>
        <rFont val="Calibri"/>
        <family val="2"/>
        <scheme val="minor"/>
      </rPr>
      <t>:</t>
    </r>
    <r>
      <rPr>
        <b/>
        <sz val="14"/>
        <color theme="1"/>
        <rFont val="Calibri"/>
        <family val="2"/>
        <scheme val="minor"/>
      </rPr>
      <t xml:space="preserve"> Matriz de celdas que contiene el valor buscado y valor objetivo
•</t>
    </r>
    <r>
      <rPr>
        <b/>
        <i/>
        <sz val="14"/>
        <color rgb="FF7030A0"/>
        <rFont val="Calibri"/>
        <family val="2"/>
        <scheme val="minor"/>
      </rPr>
      <t xml:space="preserve">indicador_columnas </t>
    </r>
    <r>
      <rPr>
        <b/>
        <sz val="14"/>
        <rFont val="Calibri"/>
        <family val="2"/>
        <scheme val="minor"/>
      </rPr>
      <t>:</t>
    </r>
    <r>
      <rPr>
        <b/>
        <sz val="14"/>
        <color theme="1"/>
        <rFont val="Calibri"/>
        <family val="2"/>
        <scheme val="minor"/>
      </rPr>
      <t xml:space="preserve"> Número de columna (dentro de la matriz) que contiene el valor objetivo
• </t>
    </r>
    <r>
      <rPr>
        <b/>
        <i/>
        <sz val="14"/>
        <color theme="8" tint="-0.249977111117893"/>
        <rFont val="Calibri"/>
        <family val="2"/>
        <scheme val="minor"/>
      </rPr>
      <t>ordenado</t>
    </r>
    <r>
      <rPr>
        <b/>
        <sz val="14"/>
        <color theme="1"/>
        <rFont val="Calibri"/>
        <family val="2"/>
        <scheme val="minor"/>
      </rPr>
      <t xml:space="preserve"> (opcional): Indica si será una coincidencia aproximada o exacta. (1=Aproximada, 0=Exacta)</t>
    </r>
  </si>
  <si>
    <r>
      <t xml:space="preserve">• </t>
    </r>
    <r>
      <rPr>
        <b/>
        <i/>
        <sz val="14"/>
        <color theme="7"/>
        <rFont val="Calibri"/>
        <family val="2"/>
        <scheme val="minor"/>
      </rPr>
      <t>valor_buscado</t>
    </r>
    <r>
      <rPr>
        <b/>
        <sz val="14"/>
        <color theme="1"/>
        <rFont val="Calibri"/>
        <family val="2"/>
        <scheme val="minor"/>
      </rPr>
      <t xml:space="preserve">: Valor de la primera Fila de la matriz
• </t>
    </r>
    <r>
      <rPr>
        <b/>
        <i/>
        <sz val="14"/>
        <color theme="5"/>
        <rFont val="Calibri"/>
        <family val="2"/>
        <scheme val="minor"/>
      </rPr>
      <t>matriz_buscar_en</t>
    </r>
    <r>
      <rPr>
        <b/>
        <i/>
        <sz val="14"/>
        <color theme="1"/>
        <rFont val="Calibri"/>
        <family val="2"/>
        <scheme val="minor"/>
      </rPr>
      <t>:</t>
    </r>
    <r>
      <rPr>
        <b/>
        <sz val="14"/>
        <color theme="1"/>
        <rFont val="Calibri"/>
        <family val="2"/>
        <scheme val="minor"/>
      </rPr>
      <t xml:space="preserve"> Matriz de celdas que contiene el valor buscado y el valor objetivo
• </t>
    </r>
    <r>
      <rPr>
        <b/>
        <i/>
        <sz val="14"/>
        <color theme="4"/>
        <rFont val="Calibri"/>
        <family val="2"/>
        <scheme val="minor"/>
      </rPr>
      <t>indicador_filas</t>
    </r>
    <r>
      <rPr>
        <b/>
        <sz val="14"/>
        <color theme="1"/>
        <rFont val="Calibri"/>
        <family val="2"/>
        <scheme val="minor"/>
      </rPr>
      <t xml:space="preserve">: Número de fila (dentro de la matriz) que contiene el valor objetivo
• </t>
    </r>
    <r>
      <rPr>
        <b/>
        <i/>
        <sz val="14"/>
        <color rgb="FFC00000"/>
        <rFont val="Calibri"/>
        <family val="2"/>
        <scheme val="minor"/>
      </rPr>
      <t>ordenado</t>
    </r>
    <r>
      <rPr>
        <b/>
        <sz val="14"/>
        <color rgb="FFC00000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>(opcional): Indica si será una coincidencia aproximada o exacta. (1=Aproximada, 0=Exacta)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</si>
</sst>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&quot;S/&quot;\ * #,##0.00_ ;_ &quot;S/&quot;\ * \-#,##0.00_ ;_ &quot;S/&quot;\ * &quot;-&quot;??_ ;_ @_ "/>
    <numFmt numFmtId="165" formatCode="_(&quot;$&quot;* #,##0.00_);_(&quot;$&quot;* \(#,##0.00\);_(&quot;$&quot;* &quot;-&quot;??_);_(@_)"/>
    <numFmt numFmtId="166" formatCode="_-[$$-540A]* #,##0.00_ ;_-[$$-540A]* \-#,##0.00\ ;_-[$$-540A]* &quot;-&quot;??_ ;_-@_ "/>
  </numFmts>
  <fonts count="34">
    <font>
      <sz val="11"/>
      <color theme="1"/>
      <name val="Calibri"/>
      <family val="2"/>
      <scheme val="minor"/>
    </font>
    <font>
      <sz val="16"/>
      <color theme="4"/>
      <name val="Franklin Gothic Demi Cond"/>
      <family val="2"/>
    </font>
    <font>
      <b/>
      <sz val="14"/>
      <color theme="1"/>
      <name val="Calibri"/>
      <family val="2"/>
      <scheme val="minor"/>
    </font>
    <font>
      <sz val="16"/>
      <color theme="0"/>
      <name val="Franklin Gothic Demi"/>
      <family val="2"/>
    </font>
    <font>
      <sz val="14"/>
      <color theme="1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sz val="9.5"/>
      <color rgb="FF000000"/>
      <name val="Albany AMT"/>
    </font>
    <font>
      <b/>
      <i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4"/>
      <color theme="7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7030A0"/>
      <name val="Calibri"/>
      <family val="2"/>
      <scheme val="minor"/>
    </font>
    <font>
      <b/>
      <sz val="14"/>
      <color theme="8" tint="-0.249977111117893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i/>
      <sz val="14"/>
      <color theme="9"/>
      <name val="Calibri"/>
      <family val="2"/>
      <scheme val="minor"/>
    </font>
    <font>
      <b/>
      <i/>
      <sz val="14"/>
      <color rgb="FF7030A0"/>
      <name val="Calibri"/>
      <family val="2"/>
      <scheme val="minor"/>
    </font>
    <font>
      <b/>
      <i/>
      <sz val="14"/>
      <color theme="8" tint="-0.249977111117893"/>
      <name val="Calibri"/>
      <family val="2"/>
      <scheme val="minor"/>
    </font>
    <font>
      <b/>
      <i/>
      <sz val="14"/>
      <color theme="7"/>
      <name val="Calibri"/>
      <family val="2"/>
      <scheme val="minor"/>
    </font>
    <font>
      <b/>
      <i/>
      <sz val="14"/>
      <color theme="5"/>
      <name val="Calibri"/>
      <family val="2"/>
      <scheme val="minor"/>
    </font>
    <font>
      <b/>
      <i/>
      <sz val="14"/>
      <color theme="4"/>
      <name val="Calibri"/>
      <family val="2"/>
      <scheme val="minor"/>
    </font>
    <font>
      <b/>
      <i/>
      <sz val="14"/>
      <color rgb="FFC00000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0"/>
      <name val="Franklin Gothic Demi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0" fillId="0" borderId="0"/>
  </cellStyleXfs>
  <cellXfs count="42">
    <xf numFmtId="0" fontId="0" fillId="0" borderId="0" xfId="0"/>
    <xf numFmtId="0" fontId="1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4" fontId="2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30" fillId="2" borderId="1" xfId="0" applyFont="1" applyFill="1" applyBorder="1" applyAlignment="1">
      <alignment horizontal="center"/>
    </xf>
    <xf numFmtId="0" fontId="31" fillId="0" borderId="1" xfId="0" applyFont="1" applyBorder="1" applyAlignment="1">
      <alignment horizontal="center"/>
    </xf>
    <xf numFmtId="0" fontId="2" fillId="0" borderId="1" xfId="0" quotePrefix="1" applyFont="1" applyBorder="1" applyAlignment="1">
      <alignment horizontal="center" vertical="center"/>
    </xf>
    <xf numFmtId="0" fontId="30" fillId="2" borderId="5" xfId="0" applyFont="1" applyFill="1" applyBorder="1" applyAlignment="1">
      <alignment horizontal="center" vertical="center"/>
    </xf>
    <xf numFmtId="0" fontId="32" fillId="0" borderId="1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wrapText="1"/>
    </xf>
    <xf numFmtId="166" fontId="5" fillId="3" borderId="1" xfId="1" applyNumberFormat="1" applyFont="1" applyFill="1" applyBorder="1" applyAlignment="1">
      <alignment horizontal="center" vertical="center"/>
    </xf>
    <xf numFmtId="166" fontId="2" fillId="3" borderId="1" xfId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/>
    <xf numFmtId="0" fontId="33" fillId="0" borderId="0" xfId="0" applyFont="1"/>
    <xf numFmtId="0" fontId="2" fillId="0" borderId="0" xfId="0" applyFont="1" applyFill="1" applyBorder="1" applyAlignment="1">
      <alignment horizontal="center"/>
    </xf>
    <xf numFmtId="14" fontId="2" fillId="3" borderId="1" xfId="0" applyNumberFormat="1" applyFont="1" applyFill="1" applyBorder="1" applyAlignment="1">
      <alignment horizontal="left" vertical="center"/>
    </xf>
    <xf numFmtId="166" fontId="2" fillId="3" borderId="1" xfId="1" applyNumberFormat="1" applyFont="1" applyFill="1" applyBorder="1" applyAlignment="1">
      <alignment horizontal="left" vertical="center"/>
    </xf>
    <xf numFmtId="166" fontId="2" fillId="4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quotePrefix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3" borderId="1" xfId="0" quotePrefix="1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2" fillId="3" borderId="0" xfId="0" applyFont="1" applyFill="1" applyAlignment="1">
      <alignment horizontal="left" vertical="top" wrapText="1"/>
    </xf>
  </cellXfs>
  <cellStyles count="4">
    <cellStyle name="Moneda" xfId="1" builtinId="4"/>
    <cellStyle name="Moneda 2" xfId="2" xr:uid="{00000000-0005-0000-0000-000002000000}"/>
    <cellStyle name="Normal" xfId="0" builtinId="0"/>
    <cellStyle name="Normal 2" xfId="3" xr:uid="{00000000-0005-0000-0000-000004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1095375</xdr:colOff>
      <xdr:row>8</xdr:row>
      <xdr:rowOff>180975</xdr:rowOff>
    </xdr:from>
    <xdr:to>
      <xdr:col>11</xdr:col>
      <xdr:colOff>57150</xdr:colOff>
      <xdr:row>12</xdr:row>
      <xdr:rowOff>57150</xdr:rowOff>
    </xdr:to>
    <xdr:sp macro="" textlink="">
      <xdr:nvSpPr>
        <xdr:cNvPr id="17" name="Rectángulo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7134225" y="3667125"/>
          <a:ext cx="4514850" cy="714375"/>
        </a:xfrm>
        <a:prstGeom prst="rect">
          <a:avLst/>
        </a:prstGeom>
        <a:solidFill>
          <a:schemeClr val="accent1">
            <a:lumMod val="20000"/>
            <a:lumOff val="80000"/>
            <a:alpha val="27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0</xdr:col>
      <xdr:colOff>133350</xdr:colOff>
      <xdr:row>8</xdr:row>
      <xdr:rowOff>171450</xdr:rowOff>
    </xdr:from>
    <xdr:to>
      <xdr:col>5</xdr:col>
      <xdr:colOff>95250</xdr:colOff>
      <xdr:row>12</xdr:row>
      <xdr:rowOff>47625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33350" y="3467100"/>
          <a:ext cx="5391150" cy="704850"/>
        </a:xfrm>
        <a:prstGeom prst="rect">
          <a:avLst/>
        </a:prstGeom>
        <a:solidFill>
          <a:schemeClr val="accent1">
            <a:lumMod val="20000"/>
            <a:lumOff val="80000"/>
            <a:alpha val="27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1</xdr:col>
      <xdr:colOff>1304059</xdr:colOff>
      <xdr:row>11</xdr:row>
      <xdr:rowOff>200025</xdr:rowOff>
    </xdr:from>
    <xdr:to>
      <xdr:col>4</xdr:col>
      <xdr:colOff>180975</xdr:colOff>
      <xdr:row>11</xdr:row>
      <xdr:rowOff>200025</xdr:rowOff>
    </xdr:to>
    <xdr:cxnSp macro="">
      <xdr:nvCxnSpPr>
        <xdr:cNvPr id="3" name="Conector recto de flech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1494559" y="4314825"/>
          <a:ext cx="2677391" cy="0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723900</xdr:colOff>
      <xdr:row>6</xdr:row>
      <xdr:rowOff>38100</xdr:rowOff>
    </xdr:from>
    <xdr:to>
      <xdr:col>4</xdr:col>
      <xdr:colOff>723900</xdr:colOff>
      <xdr:row>7</xdr:row>
      <xdr:rowOff>161925</xdr:rowOff>
    </xdr:to>
    <xdr:cxnSp macro="">
      <xdr:nvCxnSpPr>
        <xdr:cNvPr id="6" name="Conector recto de flecha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4714875" y="3143250"/>
          <a:ext cx="0" cy="314325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723900</xdr:colOff>
      <xdr:row>9</xdr:row>
      <xdr:rowOff>200025</xdr:rowOff>
    </xdr:from>
    <xdr:to>
      <xdr:col>8</xdr:col>
      <xdr:colOff>723900</xdr:colOff>
      <xdr:row>11</xdr:row>
      <xdr:rowOff>47625</xdr:rowOff>
    </xdr:to>
    <xdr:cxnSp macro="">
      <xdr:nvCxnSpPr>
        <xdr:cNvPr id="12" name="Conector recto de flecha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>
          <a:off x="9467850" y="3895725"/>
          <a:ext cx="0" cy="266700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1095375</xdr:colOff>
      <xdr:row>12</xdr:row>
      <xdr:rowOff>0</xdr:rowOff>
    </xdr:from>
    <xdr:to>
      <xdr:col>8</xdr:col>
      <xdr:colOff>133350</xdr:colOff>
      <xdr:row>12</xdr:row>
      <xdr:rowOff>0</xdr:rowOff>
    </xdr:to>
    <xdr:cxnSp macro="">
      <xdr:nvCxnSpPr>
        <xdr:cNvPr id="14" name="Conector recto de flecha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>
          <a:off x="7134225" y="4324350"/>
          <a:ext cx="1743075" cy="0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5"/>
  <sheetViews>
    <sheetView showGridLines="0" tabSelected="1" zoomScale="115" zoomScaleNormal="115" workbookViewId="0">
      <selection activeCell="C32" sqref="C32"/>
    </sheetView>
  </sheetViews>
  <sheetFormatPr baseColWidth="10" defaultRowHeight="15"/>
  <cols>
    <col min="1" max="1" width="6.7109375" bestFit="1" customWidth="1"/>
    <col min="2" max="2" width="21.140625" customWidth="1"/>
    <col min="3" max="3" width="26.140625" bestFit="1" customWidth="1"/>
    <col min="4" max="4" width="18.7109375" customWidth="1"/>
    <col min="5" max="5" width="21.5703125" bestFit="1" customWidth="1"/>
    <col min="6" max="6" width="12.140625" customWidth="1"/>
    <col min="7" max="7" width="17.140625" customWidth="1"/>
    <col min="8" max="8" width="24.5703125" customWidth="1"/>
    <col min="9" max="9" width="18.140625" customWidth="1"/>
    <col min="10" max="10" width="15.42578125" bestFit="1" customWidth="1"/>
  </cols>
  <sheetData>
    <row r="1" spans="2:11" ht="21">
      <c r="B1" s="1" t="s">
        <v>3</v>
      </c>
    </row>
    <row r="2" spans="2:11" ht="21">
      <c r="B2" s="2" t="s">
        <v>0</v>
      </c>
      <c r="C2" s="31" t="s">
        <v>1</v>
      </c>
      <c r="D2" s="31"/>
      <c r="E2" s="31"/>
      <c r="F2" s="31"/>
      <c r="G2" s="31"/>
      <c r="H2" s="31"/>
      <c r="I2" s="31"/>
      <c r="J2" s="31"/>
      <c r="K2" s="31"/>
    </row>
    <row r="3" spans="2:11" ht="18.75" customHeight="1">
      <c r="B3" s="38" t="s">
        <v>4</v>
      </c>
      <c r="C3" s="32" t="s">
        <v>50</v>
      </c>
      <c r="D3" s="32"/>
      <c r="E3" s="32"/>
      <c r="F3" s="32"/>
      <c r="G3" s="32"/>
      <c r="H3" s="32"/>
      <c r="I3" s="32"/>
      <c r="J3" s="32"/>
      <c r="K3" s="32"/>
    </row>
    <row r="4" spans="2:11" ht="83.25" customHeight="1">
      <c r="B4" s="39"/>
      <c r="C4" s="37" t="s">
        <v>76</v>
      </c>
      <c r="D4" s="37"/>
      <c r="E4" s="37"/>
      <c r="F4" s="37"/>
      <c r="G4" s="37"/>
      <c r="H4" s="37"/>
      <c r="I4" s="34" t="s">
        <v>74</v>
      </c>
      <c r="J4" s="35"/>
      <c r="K4" s="36"/>
    </row>
    <row r="5" spans="2:11" ht="18.75" customHeight="1">
      <c r="B5" s="38" t="s">
        <v>5</v>
      </c>
      <c r="C5" s="32" t="s">
        <v>51</v>
      </c>
      <c r="D5" s="32"/>
      <c r="E5" s="32"/>
      <c r="F5" s="32"/>
      <c r="G5" s="32"/>
      <c r="H5" s="32"/>
      <c r="I5" s="32"/>
      <c r="J5" s="32"/>
      <c r="K5" s="32"/>
    </row>
    <row r="6" spans="2:11" ht="81.75" customHeight="1">
      <c r="B6" s="39"/>
      <c r="C6" s="37" t="s">
        <v>77</v>
      </c>
      <c r="D6" s="37"/>
      <c r="E6" s="37"/>
      <c r="F6" s="37"/>
      <c r="G6" s="37"/>
      <c r="H6" s="37"/>
      <c r="I6" s="33" t="s">
        <v>75</v>
      </c>
      <c r="J6" s="33"/>
      <c r="K6" s="33"/>
    </row>
    <row r="8" spans="2:11" ht="18.75">
      <c r="B8" s="26" t="s">
        <v>4</v>
      </c>
      <c r="H8" s="23" t="s">
        <v>5</v>
      </c>
    </row>
    <row r="9" spans="2:11" ht="16.5">
      <c r="B9" s="13" t="s">
        <v>31</v>
      </c>
      <c r="C9" s="13" t="s">
        <v>32</v>
      </c>
      <c r="D9" s="13" t="s">
        <v>33</v>
      </c>
      <c r="E9" s="13" t="s">
        <v>44</v>
      </c>
      <c r="H9" s="13" t="s">
        <v>31</v>
      </c>
      <c r="I9" s="13" t="s">
        <v>32</v>
      </c>
      <c r="J9" s="13" t="s">
        <v>33</v>
      </c>
      <c r="K9" s="13" t="s">
        <v>44</v>
      </c>
    </row>
    <row r="10" spans="2:11" ht="16.5">
      <c r="B10" s="10" t="s">
        <v>37</v>
      </c>
      <c r="C10" s="10" t="s">
        <v>27</v>
      </c>
      <c r="D10" s="10" t="s">
        <v>42</v>
      </c>
      <c r="E10" s="10" t="s">
        <v>46</v>
      </c>
      <c r="G10" s="13" t="s">
        <v>34</v>
      </c>
      <c r="H10" s="17" t="s">
        <v>37</v>
      </c>
      <c r="I10" s="14" t="s">
        <v>52</v>
      </c>
      <c r="J10" s="10" t="s">
        <v>42</v>
      </c>
      <c r="K10" s="10" t="s">
        <v>46</v>
      </c>
    </row>
    <row r="11" spans="2:11" ht="16.5">
      <c r="B11" s="10" t="s">
        <v>38</v>
      </c>
      <c r="C11" s="10" t="s">
        <v>40</v>
      </c>
      <c r="D11" s="10" t="s">
        <v>43</v>
      </c>
      <c r="E11" s="10" t="s">
        <v>47</v>
      </c>
      <c r="G11" s="13" t="s">
        <v>35</v>
      </c>
      <c r="H11" s="10" t="s">
        <v>38</v>
      </c>
      <c r="I11" s="10" t="s">
        <v>40</v>
      </c>
      <c r="J11" s="10" t="s">
        <v>43</v>
      </c>
      <c r="K11" s="10" t="s">
        <v>47</v>
      </c>
    </row>
    <row r="12" spans="2:11" ht="16.5">
      <c r="B12" s="14" t="s">
        <v>48</v>
      </c>
      <c r="C12" s="10" t="s">
        <v>41</v>
      </c>
      <c r="D12" s="10" t="s">
        <v>45</v>
      </c>
      <c r="E12" s="14" t="s">
        <v>39</v>
      </c>
      <c r="G12" s="13" t="s">
        <v>36</v>
      </c>
      <c r="H12" s="17" t="s">
        <v>26</v>
      </c>
      <c r="I12" s="14" t="s">
        <v>41</v>
      </c>
      <c r="J12" s="10" t="s">
        <v>45</v>
      </c>
      <c r="K12" s="17" t="s">
        <v>39</v>
      </c>
    </row>
    <row r="13" spans="2:11" ht="7.5" customHeight="1"/>
    <row r="14" spans="2:11" ht="18.75">
      <c r="B14" s="16" t="s">
        <v>49</v>
      </c>
      <c r="C14" s="15" t="str">
        <f>VLOOKUP(B12,B10:E12,4,0)</f>
        <v>X</v>
      </c>
      <c r="E14" s="4" t="s">
        <v>54</v>
      </c>
      <c r="G14" s="16" t="s">
        <v>49</v>
      </c>
      <c r="H14" s="15" t="str">
        <f>HLOOKUP(I10,H10:K12,3,0)</f>
        <v>F</v>
      </c>
      <c r="J14" s="4" t="s">
        <v>53</v>
      </c>
    </row>
    <row r="16" spans="2:11" ht="21" customHeight="1"/>
    <row r="17" spans="2:11" ht="21">
      <c r="B17" s="1" t="s">
        <v>2</v>
      </c>
    </row>
    <row r="18" spans="2:11" ht="42" customHeight="1">
      <c r="B18" s="40" t="s">
        <v>55</v>
      </c>
      <c r="C18" s="40"/>
      <c r="D18" s="40"/>
      <c r="E18" s="18"/>
    </row>
    <row r="19" spans="2:11" ht="21.75" customHeight="1">
      <c r="B19" s="2" t="s">
        <v>21</v>
      </c>
      <c r="C19" s="2" t="s">
        <v>7</v>
      </c>
      <c r="D19" s="2" t="s">
        <v>6</v>
      </c>
      <c r="E19" s="18"/>
      <c r="F19" s="41" t="s">
        <v>30</v>
      </c>
      <c r="G19" s="41"/>
      <c r="H19" s="41"/>
      <c r="I19" s="41"/>
      <c r="J19" s="41"/>
      <c r="K19" s="41"/>
    </row>
    <row r="20" spans="2:11" ht="17.25" customHeight="1">
      <c r="B20" s="5" t="s">
        <v>28</v>
      </c>
      <c r="C20" s="8" t="s">
        <v>11</v>
      </c>
      <c r="D20" s="20">
        <v>2476</v>
      </c>
      <c r="E20" s="18"/>
    </row>
    <row r="21" spans="2:11" ht="17.25" customHeight="1">
      <c r="B21" s="5" t="s">
        <v>29</v>
      </c>
      <c r="C21" s="8" t="s">
        <v>9</v>
      </c>
      <c r="D21" s="20">
        <v>4034</v>
      </c>
      <c r="E21" s="18"/>
      <c r="F21" s="9" t="s">
        <v>21</v>
      </c>
      <c r="G21" s="6" t="s">
        <v>7</v>
      </c>
      <c r="H21" s="2" t="s">
        <v>6</v>
      </c>
    </row>
    <row r="22" spans="2:11" ht="17.25" customHeight="1">
      <c r="B22" s="5" t="s">
        <v>12</v>
      </c>
      <c r="C22" s="8" t="s">
        <v>8</v>
      </c>
      <c r="D22" s="20">
        <v>1887</v>
      </c>
      <c r="E22" s="18"/>
      <c r="F22" s="7" t="s">
        <v>17</v>
      </c>
      <c r="G22" s="27" t="str">
        <f>VLOOKUP(F22,B20:D30,2,1)</f>
        <v>autopartes yack</v>
      </c>
      <c r="H22" s="28">
        <f>VLOOKUP(F22,B20:D30,3,0)</f>
        <v>4490</v>
      </c>
      <c r="J22" s="19"/>
    </row>
    <row r="23" spans="2:11" ht="17.25" customHeight="1">
      <c r="B23" s="5" t="s">
        <v>13</v>
      </c>
      <c r="C23" s="8" t="s">
        <v>10</v>
      </c>
      <c r="D23" s="20">
        <v>1499</v>
      </c>
      <c r="E23" s="18"/>
      <c r="I23" s="19"/>
      <c r="J23" s="19"/>
    </row>
    <row r="24" spans="2:11" ht="21.75" customHeight="1">
      <c r="B24" s="5" t="s">
        <v>14</v>
      </c>
      <c r="C24" s="8" t="s">
        <v>59</v>
      </c>
      <c r="D24" s="20">
        <v>1239</v>
      </c>
      <c r="E24" s="18"/>
    </row>
    <row r="25" spans="2:11" ht="17.25" customHeight="1">
      <c r="B25" s="5" t="s">
        <v>15</v>
      </c>
      <c r="C25" s="8" t="s">
        <v>60</v>
      </c>
      <c r="D25" s="20">
        <v>4966</v>
      </c>
      <c r="E25" s="18"/>
    </row>
    <row r="26" spans="2:11" ht="17.25" customHeight="1">
      <c r="B26" s="5" t="s">
        <v>16</v>
      </c>
      <c r="C26" s="8" t="s">
        <v>61</v>
      </c>
      <c r="D26" s="20">
        <v>1520</v>
      </c>
      <c r="E26" s="18"/>
    </row>
    <row r="27" spans="2:11" ht="17.25" customHeight="1">
      <c r="B27" s="5" t="s">
        <v>17</v>
      </c>
      <c r="C27" s="8" t="s">
        <v>22</v>
      </c>
      <c r="D27" s="20">
        <v>4490</v>
      </c>
      <c r="E27" s="18"/>
    </row>
    <row r="28" spans="2:11" ht="17.25" customHeight="1">
      <c r="B28" s="5" t="s">
        <v>18</v>
      </c>
      <c r="C28" s="8" t="s">
        <v>23</v>
      </c>
      <c r="D28" s="20">
        <v>2704</v>
      </c>
      <c r="G28" s="3"/>
    </row>
    <row r="29" spans="2:11" ht="17.25" customHeight="1">
      <c r="B29" s="5" t="s">
        <v>19</v>
      </c>
      <c r="C29" s="8" t="s">
        <v>24</v>
      </c>
      <c r="D29" s="20">
        <v>2956</v>
      </c>
      <c r="G29" s="3"/>
    </row>
    <row r="30" spans="2:11" ht="27" customHeight="1">
      <c r="B30" s="5" t="s">
        <v>20</v>
      </c>
      <c r="C30" s="8" t="s">
        <v>25</v>
      </c>
      <c r="D30" s="20">
        <v>4968</v>
      </c>
      <c r="G30" s="3"/>
    </row>
    <row r="31" spans="2:11" ht="27" customHeight="1"/>
    <row r="34" spans="1:7" ht="21">
      <c r="A34" s="11" t="s">
        <v>67</v>
      </c>
      <c r="C34" s="12" t="s">
        <v>56</v>
      </c>
      <c r="D34" s="12" t="s">
        <v>57</v>
      </c>
      <c r="E34" s="12" t="s">
        <v>58</v>
      </c>
    </row>
    <row r="35" spans="1:7" ht="21">
      <c r="A35" s="11" t="s">
        <v>68</v>
      </c>
      <c r="B35" s="12">
        <v>2016</v>
      </c>
      <c r="C35" s="21">
        <v>87184</v>
      </c>
      <c r="D35" s="21">
        <v>51706</v>
      </c>
      <c r="E35" s="21">
        <v>94287</v>
      </c>
    </row>
    <row r="36" spans="1:7" ht="21">
      <c r="A36" s="11" t="s">
        <v>53</v>
      </c>
      <c r="B36" s="12">
        <v>2017</v>
      </c>
      <c r="C36" s="21">
        <v>43004</v>
      </c>
      <c r="D36" s="21">
        <v>90287</v>
      </c>
      <c r="E36" s="21">
        <v>94560</v>
      </c>
    </row>
    <row r="37" spans="1:7" ht="21">
      <c r="A37" s="11" t="s">
        <v>69</v>
      </c>
      <c r="B37" s="12">
        <v>2018</v>
      </c>
      <c r="C37" s="21">
        <v>98496</v>
      </c>
      <c r="D37" s="21">
        <v>67556</v>
      </c>
      <c r="E37" s="21">
        <v>35063</v>
      </c>
    </row>
    <row r="38" spans="1:7" ht="21">
      <c r="A38" s="11" t="s">
        <v>70</v>
      </c>
      <c r="B38" s="12">
        <v>2019</v>
      </c>
      <c r="C38" s="21">
        <v>32057</v>
      </c>
      <c r="D38" s="21">
        <v>37546</v>
      </c>
      <c r="E38" s="21">
        <v>64048</v>
      </c>
    </row>
    <row r="39" spans="1:7" ht="21">
      <c r="A39" s="11" t="s">
        <v>71</v>
      </c>
      <c r="B39" s="12" t="s">
        <v>65</v>
      </c>
      <c r="C39" s="29">
        <f>SUM(C35:C38)</f>
        <v>260741</v>
      </c>
      <c r="D39" s="29">
        <f t="shared" ref="D39:E39" si="0">SUM(D35:D38)</f>
        <v>247095</v>
      </c>
      <c r="E39" s="29">
        <f t="shared" si="0"/>
        <v>287958</v>
      </c>
    </row>
    <row r="42" spans="1:7" ht="21">
      <c r="B42" s="24" t="s">
        <v>73</v>
      </c>
      <c r="C42" s="25"/>
      <c r="E42" s="24" t="s">
        <v>72</v>
      </c>
    </row>
    <row r="44" spans="1:7" ht="21">
      <c r="B44" s="12" t="s">
        <v>63</v>
      </c>
      <c r="C44" s="12" t="s">
        <v>66</v>
      </c>
      <c r="E44" s="12" t="s">
        <v>63</v>
      </c>
      <c r="F44" s="12" t="s">
        <v>62</v>
      </c>
      <c r="G44" s="12" t="s">
        <v>64</v>
      </c>
    </row>
    <row r="45" spans="1:7" ht="15.75">
      <c r="B45" s="22" t="s">
        <v>58</v>
      </c>
      <c r="C45" s="30">
        <f>HLOOKUP(B45,C34:E39,6,0)</f>
        <v>287958</v>
      </c>
      <c r="E45" s="22" t="s">
        <v>56</v>
      </c>
      <c r="F45" s="22">
        <v>2017</v>
      </c>
      <c r="G45" s="30">
        <f>HLOOKUP(E45,B34:E38,F45-2014,0)</f>
        <v>43004</v>
      </c>
    </row>
  </sheetData>
  <sortState ref="E12:E22">
    <sortCondition ref="E12"/>
  </sortState>
  <mergeCells count="11">
    <mergeCell ref="B3:B4"/>
    <mergeCell ref="B5:B6"/>
    <mergeCell ref="C6:H6"/>
    <mergeCell ref="B18:D18"/>
    <mergeCell ref="F19:K19"/>
    <mergeCell ref="C2:K2"/>
    <mergeCell ref="C5:K5"/>
    <mergeCell ref="I6:K6"/>
    <mergeCell ref="I4:K4"/>
    <mergeCell ref="C3:K3"/>
    <mergeCell ref="C4:H4"/>
  </mergeCells>
  <conditionalFormatting sqref="C20:C30">
    <cfRule type="duplicateValues" dxfId="2" priority="5"/>
  </conditionalFormatting>
  <conditionalFormatting sqref="D20:D30">
    <cfRule type="duplicateValues" dxfId="1" priority="4"/>
  </conditionalFormatting>
  <conditionalFormatting sqref="H22">
    <cfRule type="duplicateValues" dxfId="0" priority="2"/>
  </conditionalFormatting>
  <dataValidations count="3">
    <dataValidation type="list" allowBlank="1" showInputMessage="1" showErrorMessage="1" sqref="E45 B45" xr:uid="{00000000-0002-0000-0000-000000000000}">
      <formula1>$C$34:$E$34</formula1>
    </dataValidation>
    <dataValidation type="list" allowBlank="1" showInputMessage="1" showErrorMessage="1" sqref="F45" xr:uid="{00000000-0002-0000-0000-000001000000}">
      <formula1>$B$35:$B$38</formula1>
    </dataValidation>
    <dataValidation type="list" allowBlank="1" showInputMessage="1" showErrorMessage="1" sqref="F22" xr:uid="{00000000-0002-0000-0000-000002000000}">
      <formula1>$B$20:$B$30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BUSCARV y BUSCARH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</dc:creator>
  <cp:lastModifiedBy>SOLVO</cp:lastModifiedBy>
  <dcterms:created xsi:type="dcterms:W3CDTF">2019-02-18T18:23:48Z</dcterms:created>
  <dcterms:modified xsi:type="dcterms:W3CDTF">2019-10-16T19:57:32Z</dcterms:modified>
</cp:coreProperties>
</file>